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cyfoethnaturiolcymru-my.sharepoint.com/personal/samantha_evans_cyfoethnaturiolcymru_gov_uk/Documents/Desktop/"/>
    </mc:Choice>
  </mc:AlternateContent>
  <xr:revisionPtr revIDLastSave="0" documentId="8_{A255181C-E81C-4DF8-83F9-A2B7D8021F4E}" xr6:coauthVersionLast="47" xr6:coauthVersionMax="47" xr10:uidLastSave="{00000000-0000-0000-0000-000000000000}"/>
  <bookViews>
    <workbookView xWindow="-110" yWindow="-110" windowWidth="19420" windowHeight="10420" xr2:uid="{00000000-000D-0000-FFFF-FFFF00000000}"/>
  </bookViews>
  <sheets>
    <sheet name="Standard Permit GR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5" i="1" l="1"/>
  <c r="J85" i="1" s="1"/>
  <c r="K85" i="1" s="1"/>
  <c r="I85" i="1"/>
  <c r="H84" i="1"/>
  <c r="I84" i="1"/>
  <c r="J84" i="1"/>
  <c r="K84" i="1"/>
  <c r="H83" i="1"/>
  <c r="J83" i="1" s="1"/>
  <c r="K83" i="1" s="1"/>
  <c r="I83" i="1"/>
  <c r="H82" i="1"/>
  <c r="I82" i="1"/>
  <c r="J82" i="1" s="1"/>
  <c r="K82" i="1" s="1"/>
  <c r="H81" i="1"/>
  <c r="J81" i="1" s="1"/>
  <c r="K81" i="1" s="1"/>
  <c r="I81" i="1"/>
  <c r="H80" i="1"/>
  <c r="I80" i="1"/>
  <c r="J80" i="1"/>
  <c r="K80" i="1"/>
  <c r="H79" i="1"/>
  <c r="J79" i="1" s="1"/>
  <c r="K79" i="1" s="1"/>
  <c r="I79" i="1"/>
  <c r="H78" i="1"/>
  <c r="I78" i="1"/>
  <c r="J78" i="1" s="1"/>
  <c r="K78" i="1" s="1"/>
  <c r="H77" i="1"/>
  <c r="J77" i="1" s="1"/>
  <c r="K77" i="1" s="1"/>
  <c r="I77" i="1"/>
  <c r="H76" i="1"/>
  <c r="I76" i="1"/>
  <c r="J76" i="1"/>
  <c r="K76" i="1" s="1"/>
  <c r="H75" i="1"/>
  <c r="J75" i="1" s="1"/>
  <c r="K75" i="1" s="1"/>
  <c r="I75" i="1"/>
  <c r="H74" i="1"/>
  <c r="I74" i="1"/>
  <c r="J74" i="1" s="1"/>
  <c r="K74" i="1" s="1"/>
  <c r="H73" i="1"/>
  <c r="J73" i="1" s="1"/>
  <c r="K73" i="1" s="1"/>
  <c r="I73" i="1"/>
  <c r="H72" i="1"/>
  <c r="I72" i="1"/>
  <c r="J72" i="1"/>
  <c r="K72" i="1" s="1"/>
  <c r="H71" i="1"/>
  <c r="J71" i="1" s="1"/>
  <c r="K71" i="1" s="1"/>
  <c r="I71" i="1"/>
  <c r="H70" i="1"/>
  <c r="I70" i="1"/>
  <c r="J70" i="1" s="1"/>
  <c r="K70" i="1" s="1"/>
  <c r="I69" i="1"/>
  <c r="H69" i="1"/>
  <c r="J69" i="1" s="1"/>
  <c r="K69" i="1" s="1"/>
  <c r="I68" i="1"/>
  <c r="H68" i="1"/>
  <c r="J68" i="1"/>
  <c r="K68" i="1"/>
  <c r="H67" i="1"/>
  <c r="J67" i="1" s="1"/>
  <c r="K67" i="1" s="1"/>
  <c r="I67" i="1"/>
  <c r="H66" i="1"/>
  <c r="I66" i="1"/>
  <c r="J66" i="1"/>
  <c r="K6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32"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rPr>
          <t xml:space="preserve">
</t>
        </r>
      </text>
    </comment>
    <comment ref="C32"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32"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32"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rPr>
          <t xml:space="preserve">
</t>
        </r>
      </text>
    </comment>
    <comment ref="F32"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rPr>
          <t xml:space="preserve">
</t>
        </r>
      </text>
    </comment>
    <comment ref="G32"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rPr>
          <t xml:space="preserve">
</t>
        </r>
      </text>
    </comment>
    <comment ref="H32"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32"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rPr>
          <t xml:space="preserve">
</t>
        </r>
      </text>
    </comment>
  </commentList>
</comments>
</file>

<file path=xl/sharedStrings.xml><?xml version="1.0" encoding="utf-8"?>
<sst xmlns="http://schemas.openxmlformats.org/spreadsheetml/2006/main" count="262" uniqueCount="154">
  <si>
    <t>Location:</t>
  </si>
  <si>
    <t>Risk assessment carried out by:</t>
  </si>
  <si>
    <t>Date:</t>
  </si>
  <si>
    <t>Data and information</t>
  </si>
  <si>
    <t>Judgement</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</si>
  <si>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</si>
  <si>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</si>
  <si>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</si>
  <si>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</si>
  <si>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</si>
  <si>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</si>
  <si>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</si>
  <si>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</si>
  <si>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</si>
  <si>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</si>
  <si>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</si>
  <si>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</si>
  <si>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</si>
  <si>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</si>
  <si>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</si>
  <si>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</si>
  <si>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</si>
  <si>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</si>
  <si>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</si>
  <si>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Very low</t>
  </si>
  <si>
    <t>Low</t>
  </si>
  <si>
    <t>Medium</t>
  </si>
  <si>
    <t>High</t>
  </si>
  <si>
    <t xml:space="preserve">Notes: </t>
  </si>
  <si>
    <t xml:space="preserve">Red triangle indicates comment containing supporting information </t>
  </si>
  <si>
    <t xml:space="preserve">Yellow columns contain drop down menus that allow automatic evaluation of risk in green column </t>
  </si>
  <si>
    <t>Parameter 1</t>
  </si>
  <si>
    <t>Parameter 2</t>
  </si>
  <si>
    <t>Parameter 3</t>
  </si>
  <si>
    <t>Action (by permitting)</t>
  </si>
  <si>
    <t>Applies to all potential locations.</t>
  </si>
  <si>
    <t>What is the magnitude of the risk after management? (This residual risk will be controlled by Compliance Assessment).</t>
  </si>
  <si>
    <t>Location of environmentally sensitive sites (km / m):</t>
  </si>
  <si>
    <t>Parameter 4</t>
  </si>
  <si>
    <t>Parameter 6</t>
  </si>
  <si>
    <t>Abbreviations:</t>
  </si>
  <si>
    <t>Local human population</t>
  </si>
  <si>
    <t>Nuisance - dust on cars, clothing etc.</t>
  </si>
  <si>
    <t>Nuisance, loss of amenity</t>
  </si>
  <si>
    <t>Odour</t>
  </si>
  <si>
    <t>Harm to human health, nuisance, loss of amenity</t>
  </si>
  <si>
    <t>Air transport and over land</t>
  </si>
  <si>
    <t>Pests (e.g. flies)</t>
  </si>
  <si>
    <t>Flood waters</t>
  </si>
  <si>
    <t>Direct run-off from site across ground surface, via surface water drains, ditches etc.</t>
  </si>
  <si>
    <t>Groundwater</t>
  </si>
  <si>
    <t>Any</t>
  </si>
  <si>
    <t>Standard Facility:</t>
  </si>
  <si>
    <t>Nuisance, loss of amenity and harm to animal health</t>
  </si>
  <si>
    <t>Local human population and local environment</t>
  </si>
  <si>
    <t>Direct physical contact</t>
  </si>
  <si>
    <t xml:space="preserve">Abstraction from watercourse downstream of facility (for agricultural or potable use). </t>
  </si>
  <si>
    <t>Acute effects, closure of abstraction intakes.</t>
  </si>
  <si>
    <t>Parameter 7</t>
  </si>
  <si>
    <t>Permitted activities - The storage and repackaging of waste (D15, R13, D14) and treatment consisting only of</t>
  </si>
  <si>
    <t>and from areas of the facility not used for the storage or treatment of wastes.</t>
  </si>
  <si>
    <t>The scope of the permit and associated rules is defined by the following risk criteria:</t>
  </si>
  <si>
    <t>SR - Standard Rule</t>
  </si>
  <si>
    <t xml:space="preserve">As above </t>
  </si>
  <si>
    <t>Air transport then deposition</t>
  </si>
  <si>
    <t>Releases of particulate matter (dusts) and micro-organisms (bioaerosols).</t>
  </si>
  <si>
    <t>Air transport then inhalation.</t>
  </si>
  <si>
    <t>Local human population, livestock and wildlife.</t>
  </si>
  <si>
    <t>Waste, litter and mud on local roads</t>
  </si>
  <si>
    <t>Vehicles entering and leaving site.</t>
  </si>
  <si>
    <t>Scavenging animals and scavenging birds</t>
  </si>
  <si>
    <t>Flooding of site</t>
  </si>
  <si>
    <t>If waste is washed off site it may contaminate buildings / gardens / natural habitats downstream.</t>
  </si>
  <si>
    <t>All on-site hazards: wastes; machinery and vehicles.</t>
  </si>
  <si>
    <t>Bodily injury</t>
  </si>
  <si>
    <t>Acute effects: oxygen depletion, fish kill and algal blooms</t>
  </si>
  <si>
    <t>Transport through soil/groundwater then extraction at borehole.</t>
  </si>
  <si>
    <t>Nuisance, loss of amenity, loss of sleep.</t>
  </si>
  <si>
    <t xml:space="preserve">Noise through the air and vibration through the ground. </t>
  </si>
  <si>
    <t>Local residents often sensitive to noise and vibration</t>
  </si>
  <si>
    <t>Local human population and / or livestock after gaining unauthorised access to the waste operation</t>
  </si>
  <si>
    <t>Local human population and local environment.</t>
  </si>
  <si>
    <t xml:space="preserve">Protected sites -  European sites and SSSIs  </t>
  </si>
  <si>
    <t>proposed or Special Protection Area or Ramsar site) or a Site of Special Scientific Interest (SSSI).</t>
  </si>
  <si>
    <t>As above</t>
  </si>
  <si>
    <t>Contaminated waters used for recreational purposes</t>
  </si>
  <si>
    <t>Harm to human health - respiratory irritation and illness.</t>
  </si>
  <si>
    <t>Nuisance, loss of amenity, road traffic accidents.</t>
  </si>
  <si>
    <t>Direct contact or ingestion</t>
  </si>
  <si>
    <t>Harm to human health - skin damage or gastro-intestinal illness.</t>
  </si>
  <si>
    <t>Unlikely to occur, but might restrict recreational use.</t>
  </si>
  <si>
    <t xml:space="preserve">Waste operations may cause harm to and deterioration of nature conservation sites. </t>
  </si>
  <si>
    <t>Direct run-off from site across ground surface, via surface water drains, ditches etc. then abstraction.</t>
  </si>
  <si>
    <t>Watercourse must have medium / high flow for abstraction to be permitted, which will dilute contaminated run-off.</t>
  </si>
  <si>
    <t>Chronic effects: contamination of groundwater, requiring treatment of water or closure of borehole.</t>
  </si>
  <si>
    <t>As above.  Indirect run-off via the soil layer</t>
  </si>
  <si>
    <t>Noise and vibration</t>
  </si>
  <si>
    <t>Arson and / or vandalism causing the release of polluting materials to air (smoke or fumes), water or land.</t>
  </si>
  <si>
    <t>Air transport of smoke.  Spillages and contaminated firewater by direct run-off from site and via surface water drains and ditches.</t>
  </si>
  <si>
    <t>Parameter 5</t>
  </si>
  <si>
    <t>The only point source discharges to controlled waters or groundwater, are surface water from the roofs of buildings</t>
  </si>
  <si>
    <t xml:space="preserve">Litter </t>
  </si>
  <si>
    <t>Harm to human health - from waste carried off site and faeces.  Nuisance and  loss of amenity.</t>
  </si>
  <si>
    <t>Accidental fire causing the release of polluting materials to air (smoke or fumes), water or land.</t>
  </si>
  <si>
    <t>As above.</t>
  </si>
  <si>
    <t>Harm to protected site through toxic contamination, nutrient enrichment, smothering, disturbance, predation etc.</t>
  </si>
  <si>
    <t>All surface waters close to and downstream of site.</t>
  </si>
  <si>
    <t>Road safety, local residents often sensitive to mud on roads.</t>
  </si>
  <si>
    <t>Spillage of liquids, leachate from waste, contaminated rainwater run-off from waste e.g. containing suspended solids.</t>
  </si>
  <si>
    <t>Greater than 500m (see below)</t>
  </si>
  <si>
    <t xml:space="preserve">The activities shall not be carried out within 500m of a European Site (candidate or Special Area of Conservation,  </t>
  </si>
  <si>
    <t>particulate matter in the form of PM10.</t>
  </si>
  <si>
    <t>Waste Operation: Inert and Excavation Waste Transfer Station with treatment</t>
  </si>
  <si>
    <t>manual sorting, separation, screening and crushing (D9, R3, R4, R5).</t>
  </si>
  <si>
    <t>Permitted waste types - Inert and Excavation Waste</t>
  </si>
  <si>
    <t xml:space="preserve">The activities shall not be carried out within an Air Quality Management Area (AQMA) designated for </t>
  </si>
  <si>
    <t>All waste shall be stored and treated on an impermeable surface with sealed drainage system,</t>
  </si>
  <si>
    <t>or on hard standing.</t>
  </si>
  <si>
    <t>As above.  Local residents often sensitive to dust.</t>
  </si>
  <si>
    <t>Local residents often sensitive to litter, however permitted waste types have low litter potential.</t>
  </si>
  <si>
    <t>Local residents often sensitive to odour, however permitted waste types have low odour potential.</t>
  </si>
  <si>
    <t>SR - emissions shall be free from odour….  SR (if required) - odour management plan.</t>
  </si>
  <si>
    <t>SR - emissions shall be free from noise and vibration......  SR (if required) - noise and vibration management plan.</t>
  </si>
  <si>
    <t>Permitted wastes unlikely to attract scavenging animals and birds but may become nesting / breeding sites.</t>
  </si>
  <si>
    <t xml:space="preserve">Permitted waste types unlikely to attract pests. </t>
  </si>
  <si>
    <t xml:space="preserve">Permitted waste types are inert so any waste washed off site will add to the volume of the local post-flood clean up workload, rather than the hazard. </t>
  </si>
  <si>
    <t>SR - activities shall be managed and operated in accordance with a management system (will include site security measures to prevent unauthorised access).</t>
  </si>
  <si>
    <t>Waste types are non-hazardous and inert so harm is likely to be temporary and reversible.</t>
  </si>
  <si>
    <t>Permitted waste types do not include sludges or liquids and are inert, so only a low magnitude risk is estimated.</t>
  </si>
  <si>
    <t>Permitted waste types are inert therefore only a low magnitude risk is estimated</t>
  </si>
  <si>
    <t>Permitted wastes unlikely to contaminate groundwater.</t>
  </si>
  <si>
    <t>Quantity of waste accepted at the facility: &lt;250,000 tonnes per annum.</t>
  </si>
  <si>
    <t>Permitted waste types do not include sludges or liquids so only a medium magnitude risk is estimated. No point source emissions to water are permitted, but there is potential for contaminated rainwater run-off from wastes stored outside buildings especially during heavy rain.</t>
  </si>
  <si>
    <t xml:space="preserve">Respiratory irritation, illness and nuisance to local population.  Injury to staff, fire fighters or arsonists/vandals. Pollution of water or land. </t>
  </si>
  <si>
    <t>Respiratory irritation, illness and nuisance to local population.  Injury to staff or fire fighters. Pollution of water or land.</t>
  </si>
  <si>
    <t>Chronic effects: deterioration of water quality</t>
  </si>
  <si>
    <t>Permitted waste types are inert and do not include dusts, powders or loose fibres and have a low potential to produce bioaerosols, but the treatment activities will produce particulate matter so a high magnitude risk is estimated.  The permitted level of throughput and potential size of the facility means there is potential for exposure if anyone is living or working close to the site (apart from the operator and employees).  There is potential for increased dust generation from permitted activities during prolonged dry periods e.g. summer months.</t>
  </si>
  <si>
    <t>SR - emissions of substances not controlled by emission limits.... SR - the operator shall maintain and implement an emissions management plan.  Long term increases in particulate levels are restricted by SR - the activities shall not be carried out within an AQMA designated for PM10.</t>
  </si>
  <si>
    <t>As above. Appropriate measures could include clearing litter arising from the activities from affected areas outside the site.</t>
  </si>
  <si>
    <t>As above. Appropriate measures could include clearing waste, litter and mud arising from the activities from affected areas outside the site.</t>
  </si>
  <si>
    <t xml:space="preserve">SR - emissions of substances not controlled by emission limits (including those from scavenging animals, scavenging birds and other pests) shall not cause pollution..... </t>
  </si>
  <si>
    <t>SR - management system (will include flood risk management).</t>
  </si>
  <si>
    <t>As above. SR - management system (will include fire and spillages).</t>
  </si>
  <si>
    <t>As above (excluding comments on access to waste). Permitted activities do not include the burning of waste.</t>
  </si>
  <si>
    <t>SR - All liquids shall be provided with secondary containment.... (applies to non- wastes such as fuels). Run-off restricted by SR on emissions of substances not controlled by emission limits .... , with appropriate measures: storage &amp; treatment on an impermeable surface with sealed drainage or on hardstanding.</t>
  </si>
  <si>
    <t>SR - emissions of substances not controlled by emission limits....SR - the operator shall maintain and implement an emissions management plan.</t>
  </si>
  <si>
    <t>Parameter 8</t>
  </si>
  <si>
    <t>Generic risk assessment for standard rules set number SR2009No6 v3.0</t>
  </si>
  <si>
    <t>The activities shall not be carried out within 50m of any well spring or borehole used for the supply of water for human consumption. This must include private water supplies</t>
  </si>
  <si>
    <t>Parameter 9</t>
  </si>
  <si>
    <t>The activities shall not be carried out within 250m of the presence of Great Crested Newts where it is linked to the breeding ponds of the newts by good habitat</t>
  </si>
  <si>
    <t>As above. Also the activities shall not be carried out within 50m of any well spring or borehole used for the supply of water for human consumption. This must include private water supplies</t>
  </si>
  <si>
    <t>SR - emissions of substances not controlled by emission limits....SR - the operator shall maintain and implement an emissions management plan. At 500 metres or above, the potential hazards from the permitted activities pose a low risk to the broad sensitivity of species and habitats groups. The standard permit only applies at this distance or more. It is also a requirement of an SR. Also the activities shall not be carried out within 250m of the presence of Great Crested Newts where it is linked to the breeding ponds of the newts by good habitat</t>
  </si>
  <si>
    <t>Natural Resources Wales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</si>
</sst>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ont>
    <font>
      <b/>
      <sz val="12"/>
      <name val="Arial"/>
      <family val="2"/>
    </font>
    <font>
      <sz val="12"/>
      <name val="Arial"/>
      <family val="2"/>
    </font>
    <font>
      <b/>
      <sz val="12"/>
      <name val="Arial"/>
    </font>
    <font>
      <b/>
      <sz val="14"/>
      <name val="Arial"/>
    </font>
    <font>
      <b/>
      <sz val="14"/>
      <name val="Arial"/>
      <family val="2"/>
    </font>
    <font>
      <sz val="8"/>
      <color indexed="81"/>
      <name val="Tahoma"/>
    </font>
    <font>
      <sz val="10"/>
      <color indexed="81"/>
      <name val="Arial"/>
      <family val="2"/>
    </font>
    <font>
      <b/>
      <sz val="10"/>
      <color indexed="81"/>
      <name val="Arial"/>
      <family val="2"/>
    </font>
    <font>
      <b/>
      <sz val="10"/>
      <name val="Arial"/>
      <family val="2"/>
    </font>
    <font>
      <sz val="10"/>
      <name val="Arial"/>
      <family val="2"/>
    </font>
    <font>
      <sz val="10"/>
      <color rgb="FFFF0000"/>
      <name val="Arial"/>
      <family val="2"/>
    </font>
  </fonts>
  <fills count="10">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s>
  <borders count="31">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diagonal/>
    </border>
    <border>
      <left style="double">
        <color indexed="64"/>
      </left>
      <right style="double">
        <color indexed="64"/>
      </right>
      <top style="double">
        <color indexed="64"/>
      </top>
      <bottom style="double">
        <color indexed="64"/>
      </bottom>
      <diagonal/>
    </border>
  </borders>
  <cellStyleXfs count="1">
    <xf numFmtId="0" fontId="0" fillId="0" borderId="0"/>
  </cellStyleXfs>
  <cellXfs count="88">
    <xf numFmtId="0" fontId="0" fillId="0" borderId="0" xfId="0"/>
    <xf numFmtId="0" fontId="0" fillId="0" borderId="0" xfId="0" applyBorder="1"/>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Border="1" applyAlignment="1">
      <alignment horizontal="center"/>
    </xf>
    <xf numFmtId="0" fontId="0" fillId="0" borderId="8" xfId="0" applyBorder="1"/>
    <xf numFmtId="0" fontId="0" fillId="0" borderId="8" xfId="0" applyFill="1" applyBorder="1"/>
    <xf numFmtId="0" fontId="0" fillId="0" borderId="0" xfId="0" applyFill="1" applyBorder="1"/>
    <xf numFmtId="0" fontId="0" fillId="0" borderId="0" xfId="0" applyFill="1"/>
    <xf numFmtId="0" fontId="0" fillId="2" borderId="9" xfId="0" applyFill="1" applyBorder="1" applyAlignment="1">
      <alignment horizontal="centerContinuous" vertical="top"/>
    </xf>
    <xf numFmtId="0" fontId="4" fillId="2" borderId="10" xfId="0" applyFont="1" applyFill="1" applyBorder="1" applyAlignment="1">
      <alignment vertical="center"/>
    </xf>
    <xf numFmtId="0" fontId="4" fillId="2" borderId="9" xfId="0" applyFont="1" applyFill="1" applyBorder="1" applyAlignment="1">
      <alignment horizontal="centerContinuous" vertical="center"/>
    </xf>
    <xf numFmtId="0" fontId="4" fillId="2" borderId="9" xfId="0" applyFont="1" applyFill="1" applyBorder="1" applyAlignment="1">
      <alignment vertical="center"/>
    </xf>
    <xf numFmtId="0" fontId="2" fillId="2" borderId="10" xfId="0" applyFont="1" applyFill="1" applyBorder="1" applyAlignment="1">
      <alignment horizontal="centerContinuous" vertical="center"/>
    </xf>
    <xf numFmtId="0" fontId="0" fillId="2" borderId="11" xfId="0" applyFill="1" applyBorder="1" applyAlignment="1">
      <alignment horizontal="centerContinuous" vertical="center"/>
    </xf>
    <xf numFmtId="0" fontId="3" fillId="0" borderId="0" xfId="0" applyFont="1"/>
    <xf numFmtId="0" fontId="6" fillId="0" borderId="0" xfId="0" applyFont="1"/>
    <xf numFmtId="0" fontId="0" fillId="3" borderId="0" xfId="0" applyFill="1" applyBorder="1"/>
    <xf numFmtId="0" fontId="0" fillId="4" borderId="0" xfId="0" applyFill="1" applyBorder="1"/>
    <xf numFmtId="0" fontId="0" fillId="4" borderId="0" xfId="0" applyFill="1"/>
    <xf numFmtId="0" fontId="0" fillId="5" borderId="0" xfId="0" applyFill="1" applyBorder="1"/>
    <xf numFmtId="0" fontId="0" fillId="5" borderId="0" xfId="0" applyFill="1"/>
    <xf numFmtId="0" fontId="0" fillId="6" borderId="0" xfId="0" applyFill="1" applyBorder="1"/>
    <xf numFmtId="0" fontId="0" fillId="6" borderId="0" xfId="0" applyFill="1"/>
    <xf numFmtId="2" fontId="0" fillId="0" borderId="0" xfId="0" applyNumberFormat="1" applyBorder="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7" xfId="0" applyFill="1"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7" borderId="0" xfId="0" applyFill="1" applyProtection="1"/>
    <xf numFmtId="0" fontId="0" fillId="7" borderId="15" xfId="0" applyFill="1" applyBorder="1" applyProtection="1"/>
    <xf numFmtId="0" fontId="0" fillId="7" borderId="16" xfId="0" applyFill="1" applyBorder="1" applyProtection="1"/>
    <xf numFmtId="0" fontId="0" fillId="7" borderId="0" xfId="0" applyFill="1" applyBorder="1" applyProtection="1"/>
    <xf numFmtId="0" fontId="2" fillId="7" borderId="0" xfId="0" applyFont="1" applyFill="1" applyProtection="1"/>
    <xf numFmtId="0" fontId="2" fillId="7" borderId="0" xfId="0" applyFont="1" applyFill="1" applyBorder="1" applyProtection="1"/>
    <xf numFmtId="0" fontId="3" fillId="7" borderId="0" xfId="0" applyFont="1" applyFill="1" applyProtection="1"/>
    <xf numFmtId="0" fontId="3" fillId="7" borderId="0" xfId="0" applyFont="1" applyFill="1" applyBorder="1" applyProtection="1"/>
    <xf numFmtId="0" fontId="5" fillId="7" borderId="0" xfId="0" applyFont="1" applyFill="1" applyBorder="1" applyProtection="1"/>
    <xf numFmtId="0" fontId="4" fillId="7" borderId="0" xfId="0" applyFont="1" applyFill="1" applyBorder="1" applyProtection="1"/>
    <xf numFmtId="0" fontId="10" fillId="0" borderId="0" xfId="0" applyFont="1" applyFill="1" applyBorder="1"/>
    <xf numFmtId="0" fontId="10" fillId="0" borderId="0" xfId="0" applyFont="1" applyFill="1" applyBorder="1" applyAlignment="1">
      <alignment horizontal="left"/>
    </xf>
    <xf numFmtId="0" fontId="2" fillId="0" borderId="0" xfId="0" applyFont="1" applyFill="1" applyBorder="1" applyProtection="1"/>
    <xf numFmtId="0" fontId="0" fillId="0" borderId="0" xfId="0" applyFill="1" applyBorder="1" applyProtection="1"/>
    <xf numFmtId="0" fontId="10" fillId="0" borderId="0" xfId="0" applyFont="1" applyFill="1" applyBorder="1" applyProtection="1"/>
    <xf numFmtId="0" fontId="10" fillId="0" borderId="0" xfId="0" applyFont="1" applyFill="1" applyBorder="1" applyAlignment="1" applyProtection="1">
      <alignment horizontal="right"/>
    </xf>
    <xf numFmtId="0" fontId="0" fillId="5" borderId="17" xfId="0" applyFill="1" applyBorder="1" applyAlignment="1" applyProtection="1">
      <alignment vertical="top" wrapText="1"/>
      <protection locked="0"/>
    </xf>
    <xf numFmtId="0" fontId="0" fillId="5" borderId="18" xfId="0" applyFill="1" applyBorder="1" applyAlignment="1" applyProtection="1">
      <alignment vertical="top" wrapText="1"/>
      <protection locked="0"/>
    </xf>
    <xf numFmtId="0" fontId="1" fillId="2" borderId="19" xfId="0" applyFont="1" applyFill="1" applyBorder="1" applyAlignment="1">
      <alignment horizontal="center" vertical="top" wrapText="1"/>
    </xf>
    <xf numFmtId="0" fontId="1" fillId="3" borderId="20" xfId="0" applyFont="1" applyFill="1" applyBorder="1" applyAlignment="1">
      <alignment vertical="top" wrapText="1"/>
    </xf>
    <xf numFmtId="0" fontId="0" fillId="0" borderId="0" xfId="0" applyBorder="1" applyAlignment="1" applyProtection="1">
      <alignment vertical="top" wrapText="1"/>
      <protection locked="0"/>
    </xf>
    <xf numFmtId="0" fontId="0" fillId="5" borderId="21" xfId="0" applyFill="1" applyBorder="1" applyAlignment="1" applyProtection="1">
      <alignment vertical="top" wrapText="1"/>
      <protection locked="0"/>
    </xf>
    <xf numFmtId="0" fontId="0" fillId="0" borderId="0"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17" xfId="0" applyNumberFormat="1" applyFill="1" applyBorder="1" applyAlignment="1" applyProtection="1">
      <alignment vertical="top" wrapText="1"/>
      <protection locked="0"/>
    </xf>
    <xf numFmtId="0" fontId="0" fillId="0" borderId="5" xfId="0" applyNumberFormat="1" applyBorder="1" applyAlignment="1" applyProtection="1">
      <alignment vertical="top" wrapText="1"/>
      <protection locked="0"/>
    </xf>
    <xf numFmtId="0" fontId="0" fillId="5" borderId="22"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0" borderId="25" xfId="0" applyBorder="1" applyAlignment="1" applyProtection="1">
      <alignment vertical="top" wrapText="1"/>
      <protection locked="0"/>
    </xf>
    <xf numFmtId="0" fontId="0" fillId="5" borderId="26" xfId="0" applyFill="1" applyBorder="1" applyAlignment="1" applyProtection="1">
      <alignment vertical="top" wrapText="1"/>
      <protection locked="0"/>
    </xf>
    <xf numFmtId="0" fontId="0" fillId="5" borderId="27" xfId="0" applyFill="1" applyBorder="1" applyAlignment="1" applyProtection="1">
      <alignment vertical="top" wrapText="1"/>
      <protection locked="0"/>
    </xf>
    <xf numFmtId="0" fontId="1" fillId="8" borderId="24" xfId="0" applyFont="1" applyFill="1" applyBorder="1" applyAlignment="1" applyProtection="1">
      <alignment vertical="top" wrapText="1"/>
      <protection locked="0"/>
    </xf>
    <xf numFmtId="0" fontId="0" fillId="0" borderId="25" xfId="0" applyFill="1" applyBorder="1" applyAlignment="1" applyProtection="1">
      <alignment vertical="top" wrapText="1"/>
      <protection locked="0"/>
    </xf>
    <xf numFmtId="0" fontId="0" fillId="0" borderId="28" xfId="0" applyBorder="1" applyAlignment="1" applyProtection="1">
      <alignment vertical="top" wrapText="1"/>
      <protection locked="0"/>
    </xf>
    <xf numFmtId="0" fontId="0" fillId="0" borderId="29" xfId="0" applyNumberFormat="1" applyBorder="1" applyAlignment="1" applyProtection="1">
      <alignment vertical="top" wrapText="1"/>
      <protection locked="0"/>
    </xf>
    <xf numFmtId="0" fontId="12" fillId="0" borderId="0" xfId="0" applyFont="1"/>
    <xf numFmtId="0" fontId="12" fillId="0" borderId="0" xfId="0" applyFont="1" applyFill="1" applyBorder="1" applyProtection="1"/>
    <xf numFmtId="0" fontId="11" fillId="0" borderId="0" xfId="0" applyFont="1" applyAlignment="1">
      <alignment vertical="top"/>
    </xf>
    <xf numFmtId="0" fontId="11" fillId="0" borderId="5" xfId="0" applyFont="1" applyBorder="1" applyAlignment="1" applyProtection="1">
      <alignment vertical="top" wrapText="1"/>
      <protection locked="0"/>
    </xf>
    <xf numFmtId="0" fontId="11" fillId="0" borderId="30" xfId="0" applyFont="1" applyBorder="1" applyAlignment="1" applyProtection="1">
      <alignment vertical="top" wrapText="1"/>
      <protection locked="0"/>
    </xf>
    <xf numFmtId="0" fontId="11" fillId="0" borderId="0" xfId="0" applyFont="1" applyAlignment="1">
      <alignment vertical="top" wrapText="1"/>
    </xf>
    <xf numFmtId="15" fontId="0" fillId="9" borderId="15" xfId="0" applyNumberFormat="1" applyFill="1"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9" borderId="15" xfId="0" applyFill="1" applyBorder="1" applyAlignment="1" applyProtection="1">
      <alignment vertical="top" wrapText="1"/>
      <protection locked="0"/>
    </xf>
    <xf numFmtId="0" fontId="11" fillId="9" borderId="15" xfId="0" applyFont="1" applyFill="1" applyBorder="1" applyAlignment="1" applyProtection="1">
      <alignment vertical="top" wrapText="1"/>
      <protection locked="0"/>
    </xf>
    <xf numFmtId="0" fontId="0" fillId="0" borderId="15" xfId="0" applyBorder="1" applyAlignment="1" applyProtection="1">
      <alignment vertical="top" wrapText="1"/>
      <protection locked="0"/>
    </xf>
    <xf numFmtId="0" fontId="0" fillId="9" borderId="16" xfId="0" applyFill="1" applyBorder="1" applyAlignment="1" applyProtection="1">
      <alignment vertical="top" wrapText="1"/>
      <protection locked="0"/>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23"/>
  <sheetViews>
    <sheetView tabSelected="1" topLeftCell="B1" zoomScale="75" zoomScaleNormal="75" workbookViewId="0">
      <selection activeCell="F10" sqref="F10:J10"/>
    </sheetView>
  </sheetViews>
  <sheetFormatPr defaultRowHeight="12.5" x14ac:dyDescent="0.25"/>
  <cols>
    <col min="1" max="1" width="0" hidden="1" customWidth="1"/>
    <col min="2" max="2" width="16.7265625" customWidth="1"/>
    <col min="3" max="3" width="16.81640625" customWidth="1"/>
    <col min="4" max="5" width="16.7265625" customWidth="1"/>
    <col min="6" max="6" width="11.81640625" customWidth="1"/>
    <col min="7" max="7" width="9.7265625" customWidth="1"/>
    <col min="8" max="8" width="11.26953125" customWidth="1"/>
    <col min="9" max="9" width="25.26953125" customWidth="1"/>
    <col min="10" max="10" width="20.26953125" customWidth="1"/>
    <col min="11" max="11" width="16.7265625" customWidth="1"/>
  </cols>
  <sheetData>
    <row r="2" spans="1:13" ht="18" x14ac:dyDescent="0.4">
      <c r="B2" s="21" t="s">
        <v>147</v>
      </c>
      <c r="C2" s="21"/>
      <c r="D2" s="21"/>
      <c r="E2" s="20"/>
    </row>
    <row r="3" spans="1:13" ht="12.75" customHeight="1" x14ac:dyDescent="0.35">
      <c r="B3" s="43"/>
      <c r="C3" s="43"/>
      <c r="D3" s="43"/>
      <c r="E3" s="45"/>
      <c r="F3" s="39"/>
      <c r="G3" s="39"/>
      <c r="H3" s="39"/>
      <c r="I3" s="39"/>
      <c r="J3" s="39"/>
      <c r="K3" s="39"/>
    </row>
    <row r="4" spans="1:13" ht="15.5" x14ac:dyDescent="0.35">
      <c r="B4" s="44" t="s">
        <v>52</v>
      </c>
      <c r="C4" s="44"/>
      <c r="D4" s="44"/>
      <c r="E4" s="46"/>
      <c r="F4" s="84" t="s">
        <v>112</v>
      </c>
      <c r="G4" s="84"/>
      <c r="H4" s="84"/>
      <c r="I4" s="84"/>
      <c r="J4" s="84"/>
      <c r="K4" s="40"/>
    </row>
    <row r="5" spans="1:13" ht="9.75" customHeight="1" x14ac:dyDescent="0.35">
      <c r="B5" s="44"/>
      <c r="C5" s="44"/>
      <c r="D5" s="44"/>
      <c r="E5" s="46"/>
      <c r="F5" s="42"/>
      <c r="G5" s="42"/>
      <c r="H5" s="39"/>
      <c r="I5" s="39"/>
      <c r="J5" s="39"/>
      <c r="K5" s="39"/>
    </row>
    <row r="6" spans="1:13" ht="15.5" x14ac:dyDescent="0.35">
      <c r="B6" s="44" t="s">
        <v>0</v>
      </c>
      <c r="C6" s="46"/>
      <c r="D6" s="46"/>
      <c r="E6" s="46"/>
      <c r="F6" s="84" t="s">
        <v>35</v>
      </c>
      <c r="G6" s="84"/>
      <c r="H6" s="84"/>
      <c r="I6" s="84"/>
      <c r="J6" s="84"/>
      <c r="K6" s="40"/>
    </row>
    <row r="7" spans="1:13" ht="9.75" customHeight="1" x14ac:dyDescent="0.4">
      <c r="B7" s="47"/>
      <c r="C7" s="42"/>
      <c r="D7" s="42"/>
      <c r="E7" s="42"/>
      <c r="F7" s="42"/>
      <c r="G7" s="42"/>
      <c r="H7" s="39"/>
      <c r="I7" s="39"/>
      <c r="J7" s="39"/>
      <c r="K7" s="39"/>
    </row>
    <row r="8" spans="1:13" ht="15.75" customHeight="1" x14ac:dyDescent="0.35">
      <c r="B8" s="44" t="s">
        <v>37</v>
      </c>
      <c r="C8" s="46"/>
      <c r="D8" s="46"/>
      <c r="E8" s="46"/>
      <c r="F8" s="85" t="s">
        <v>109</v>
      </c>
      <c r="G8" s="86"/>
      <c r="H8" s="86"/>
      <c r="I8" s="86"/>
      <c r="J8" s="86"/>
      <c r="K8" s="40"/>
    </row>
    <row r="9" spans="1:13" ht="10.5" customHeight="1" x14ac:dyDescent="0.25">
      <c r="B9" s="42"/>
      <c r="C9" s="42"/>
      <c r="D9" s="42"/>
      <c r="E9" s="42"/>
      <c r="F9" s="42"/>
      <c r="G9" s="42"/>
      <c r="H9" s="39"/>
      <c r="I9" s="39"/>
      <c r="J9" s="39"/>
      <c r="K9" s="39"/>
    </row>
    <row r="10" spans="1:13" ht="15.5" x14ac:dyDescent="0.35">
      <c r="B10" s="48" t="s">
        <v>1</v>
      </c>
      <c r="C10" s="42"/>
      <c r="D10" s="42"/>
      <c r="E10" s="42"/>
      <c r="F10" s="87" t="s">
        <v>153</v>
      </c>
      <c r="G10" s="87"/>
      <c r="H10" s="87"/>
      <c r="I10" s="87"/>
      <c r="J10" s="87"/>
      <c r="K10" s="41"/>
    </row>
    <row r="11" spans="1:13" ht="11.25" customHeight="1" x14ac:dyDescent="0.35">
      <c r="B11" s="48"/>
      <c r="C11" s="42"/>
      <c r="D11" s="42"/>
      <c r="E11" s="42"/>
      <c r="F11" s="42"/>
      <c r="G11" s="42"/>
      <c r="H11" s="43"/>
      <c r="I11" s="39"/>
      <c r="J11" s="39"/>
      <c r="K11" s="39"/>
    </row>
    <row r="12" spans="1:13" ht="15.5" x14ac:dyDescent="0.35">
      <c r="B12" s="44" t="s">
        <v>2</v>
      </c>
      <c r="C12" s="42"/>
      <c r="D12" s="42"/>
      <c r="E12" s="42"/>
      <c r="F12" s="82">
        <v>41085</v>
      </c>
      <c r="G12" s="83"/>
      <c r="H12" s="83"/>
      <c r="I12" s="83"/>
      <c r="J12" s="83"/>
      <c r="K12" s="40"/>
    </row>
    <row r="13" spans="1:13" ht="15.5" x14ac:dyDescent="0.35">
      <c r="B13" s="44"/>
      <c r="C13" s="42"/>
      <c r="D13" s="42"/>
      <c r="E13" s="42"/>
      <c r="F13" s="42"/>
      <c r="G13" s="42"/>
      <c r="H13" s="44"/>
      <c r="I13" s="42"/>
      <c r="J13" s="42"/>
      <c r="K13" s="42"/>
    </row>
    <row r="14" spans="1:13" ht="15.5" x14ac:dyDescent="0.35">
      <c r="A14" s="13"/>
      <c r="B14" s="51"/>
      <c r="C14" s="52" t="s">
        <v>61</v>
      </c>
      <c r="D14" s="52"/>
      <c r="E14" s="52"/>
      <c r="F14" s="52"/>
      <c r="G14" s="52"/>
      <c r="H14" s="51"/>
      <c r="I14" s="52"/>
      <c r="J14" s="52"/>
      <c r="K14" s="52"/>
      <c r="L14" s="13"/>
      <c r="M14" s="13"/>
    </row>
    <row r="15" spans="1:13" ht="15.5" x14ac:dyDescent="0.35">
      <c r="A15" s="13"/>
      <c r="B15" s="51"/>
      <c r="C15" t="s">
        <v>31</v>
      </c>
      <c r="D15" s="52" t="s">
        <v>59</v>
      </c>
      <c r="E15" s="52"/>
      <c r="F15" s="52"/>
      <c r="G15" s="52"/>
      <c r="H15" s="51"/>
      <c r="I15" s="52"/>
      <c r="J15" s="52"/>
      <c r="K15" s="52"/>
      <c r="L15" s="13"/>
      <c r="M15" s="13"/>
    </row>
    <row r="16" spans="1:13" x14ac:dyDescent="0.25">
      <c r="A16" s="13"/>
      <c r="D16" t="s">
        <v>113</v>
      </c>
      <c r="K16" s="52"/>
      <c r="L16" s="13"/>
      <c r="M16" s="13"/>
    </row>
    <row r="17" spans="1:13" x14ac:dyDescent="0.25">
      <c r="A17" s="13"/>
      <c r="C17" t="s">
        <v>32</v>
      </c>
      <c r="D17" t="s">
        <v>114</v>
      </c>
      <c r="K17" s="52"/>
      <c r="L17" s="13"/>
      <c r="M17" s="13"/>
    </row>
    <row r="18" spans="1:13" x14ac:dyDescent="0.25">
      <c r="A18" s="13"/>
      <c r="C18" t="s">
        <v>33</v>
      </c>
      <c r="D18" t="s">
        <v>131</v>
      </c>
      <c r="K18" s="52"/>
      <c r="L18" s="13"/>
      <c r="M18" s="13"/>
    </row>
    <row r="19" spans="1:13" x14ac:dyDescent="0.25">
      <c r="A19" s="13"/>
      <c r="C19" t="s">
        <v>38</v>
      </c>
      <c r="D19" t="s">
        <v>115</v>
      </c>
      <c r="K19" s="52"/>
      <c r="L19" s="13"/>
      <c r="M19" s="13"/>
    </row>
    <row r="20" spans="1:13" x14ac:dyDescent="0.25">
      <c r="A20" s="13"/>
      <c r="D20" t="s">
        <v>111</v>
      </c>
      <c r="K20" s="52"/>
      <c r="L20" s="13"/>
      <c r="M20" s="13"/>
    </row>
    <row r="21" spans="1:13" x14ac:dyDescent="0.25">
      <c r="A21" s="13"/>
      <c r="C21" t="s">
        <v>99</v>
      </c>
      <c r="D21" t="s">
        <v>116</v>
      </c>
      <c r="K21" s="52"/>
      <c r="L21" s="13"/>
      <c r="M21" s="13"/>
    </row>
    <row r="22" spans="1:13" x14ac:dyDescent="0.25">
      <c r="A22" s="13"/>
      <c r="D22" t="s">
        <v>117</v>
      </c>
      <c r="K22" s="52"/>
      <c r="L22" s="13"/>
      <c r="M22" s="13"/>
    </row>
    <row r="23" spans="1:13" x14ac:dyDescent="0.25">
      <c r="A23" s="13"/>
      <c r="C23" t="s">
        <v>39</v>
      </c>
      <c r="D23" t="s">
        <v>100</v>
      </c>
      <c r="K23" s="52"/>
      <c r="L23" s="13"/>
      <c r="M23" s="13"/>
    </row>
    <row r="24" spans="1:13" x14ac:dyDescent="0.25">
      <c r="A24" s="13"/>
      <c r="D24" t="s">
        <v>60</v>
      </c>
      <c r="K24" s="52"/>
      <c r="L24" s="13"/>
      <c r="M24" s="13"/>
    </row>
    <row r="25" spans="1:13" x14ac:dyDescent="0.25">
      <c r="A25" s="13"/>
      <c r="C25" t="s">
        <v>58</v>
      </c>
      <c r="D25" t="s">
        <v>110</v>
      </c>
      <c r="K25" s="52"/>
      <c r="L25" s="13"/>
      <c r="M25" s="13"/>
    </row>
    <row r="26" spans="1:13" x14ac:dyDescent="0.25">
      <c r="A26" s="13"/>
      <c r="D26" t="s">
        <v>83</v>
      </c>
      <c r="K26" s="52"/>
      <c r="L26" s="13"/>
      <c r="M26" s="13"/>
    </row>
    <row r="27" spans="1:13" ht="36.75" customHeight="1" x14ac:dyDescent="0.25">
      <c r="A27" s="13"/>
      <c r="C27" s="78" t="s">
        <v>146</v>
      </c>
      <c r="D27" s="81" t="s">
        <v>150</v>
      </c>
      <c r="E27" s="81"/>
      <c r="F27" s="81"/>
      <c r="G27" s="81"/>
      <c r="H27" s="81"/>
      <c r="I27" s="81"/>
      <c r="J27" s="76"/>
      <c r="K27" s="77"/>
      <c r="L27" s="13"/>
      <c r="M27" s="13"/>
    </row>
    <row r="28" spans="1:13" ht="24.75" customHeight="1" x14ac:dyDescent="0.25">
      <c r="A28" s="13"/>
      <c r="C28" s="78" t="s">
        <v>149</v>
      </c>
      <c r="D28" s="81" t="s">
        <v>148</v>
      </c>
      <c r="E28" s="81"/>
      <c r="F28" s="81"/>
      <c r="G28" s="81"/>
      <c r="H28" s="81"/>
      <c r="I28" s="81"/>
      <c r="J28" s="81"/>
      <c r="K28" s="81"/>
      <c r="L28" s="13"/>
      <c r="M28" s="13"/>
    </row>
    <row r="29" spans="1:13" x14ac:dyDescent="0.25">
      <c r="A29" s="13"/>
      <c r="C29" t="s">
        <v>40</v>
      </c>
      <c r="D29" t="s">
        <v>62</v>
      </c>
      <c r="K29" s="52"/>
      <c r="L29" s="13"/>
      <c r="M29" s="13"/>
    </row>
    <row r="30" spans="1:13" ht="13" thickBot="1" x14ac:dyDescent="0.3">
      <c r="B30" s="13"/>
      <c r="C30" s="13"/>
      <c r="D30" s="13"/>
      <c r="E30" s="13"/>
      <c r="F30" s="12"/>
      <c r="G30" s="13"/>
      <c r="H30" s="13"/>
      <c r="I30" s="13"/>
      <c r="J30" s="13"/>
      <c r="K30" s="13"/>
    </row>
    <row r="31" spans="1:13" ht="28.5" customHeight="1" thickTop="1" x14ac:dyDescent="0.25">
      <c r="A31" s="2"/>
      <c r="B31" s="18" t="s">
        <v>3</v>
      </c>
      <c r="C31" s="14"/>
      <c r="D31" s="14"/>
      <c r="E31" s="14"/>
      <c r="F31" s="15"/>
      <c r="G31" s="16" t="s">
        <v>4</v>
      </c>
      <c r="H31" s="16"/>
      <c r="I31" s="17"/>
      <c r="J31" s="18" t="s">
        <v>34</v>
      </c>
      <c r="K31" s="19"/>
    </row>
    <row r="32" spans="1:13" ht="26" x14ac:dyDescent="0.25">
      <c r="A32" s="1"/>
      <c r="B32" s="3" t="s">
        <v>5</v>
      </c>
      <c r="C32" s="4" t="s">
        <v>6</v>
      </c>
      <c r="D32" s="4" t="s">
        <v>7</v>
      </c>
      <c r="E32" s="5" t="s">
        <v>8</v>
      </c>
      <c r="F32" s="3" t="s">
        <v>9</v>
      </c>
      <c r="G32" s="4" t="s">
        <v>10</v>
      </c>
      <c r="H32" s="4" t="s">
        <v>11</v>
      </c>
      <c r="I32" s="5" t="s">
        <v>12</v>
      </c>
      <c r="J32" s="3" t="s">
        <v>13</v>
      </c>
      <c r="K32" s="57" t="s">
        <v>14</v>
      </c>
    </row>
    <row r="33" spans="1:11" ht="121.5" customHeight="1" x14ac:dyDescent="0.25">
      <c r="A33" s="1"/>
      <c r="B33" s="6" t="s">
        <v>15</v>
      </c>
      <c r="C33" s="7" t="s">
        <v>16</v>
      </c>
      <c r="D33" s="7" t="s">
        <v>17</v>
      </c>
      <c r="E33" s="8" t="s">
        <v>18</v>
      </c>
      <c r="F33" s="6" t="s">
        <v>19</v>
      </c>
      <c r="G33" s="7" t="s">
        <v>20</v>
      </c>
      <c r="H33" s="7" t="s">
        <v>21</v>
      </c>
      <c r="I33" s="8" t="s">
        <v>22</v>
      </c>
      <c r="J33" s="6" t="s">
        <v>23</v>
      </c>
      <c r="K33" s="58" t="s">
        <v>36</v>
      </c>
    </row>
    <row r="34" spans="1:11" ht="257.25" customHeight="1" x14ac:dyDescent="0.25">
      <c r="A34" s="35"/>
      <c r="B34" s="30" t="s">
        <v>41</v>
      </c>
      <c r="C34" s="31" t="s">
        <v>65</v>
      </c>
      <c r="D34" s="31" t="s">
        <v>86</v>
      </c>
      <c r="E34" s="32" t="s">
        <v>66</v>
      </c>
      <c r="F34" s="55" t="s">
        <v>27</v>
      </c>
      <c r="G34" s="56" t="s">
        <v>26</v>
      </c>
      <c r="H34" s="62" t="s">
        <v>27</v>
      </c>
      <c r="I34" s="36" t="s">
        <v>136</v>
      </c>
      <c r="J34" s="30" t="s">
        <v>137</v>
      </c>
      <c r="K34" s="37" t="s">
        <v>25</v>
      </c>
    </row>
    <row r="35" spans="1:11" ht="45" customHeight="1" x14ac:dyDescent="0.25">
      <c r="A35" s="35"/>
      <c r="B35" s="30" t="s">
        <v>41</v>
      </c>
      <c r="C35" s="31" t="s">
        <v>84</v>
      </c>
      <c r="D35" s="31" t="s">
        <v>42</v>
      </c>
      <c r="E35" s="32" t="s">
        <v>64</v>
      </c>
      <c r="F35" s="55" t="s">
        <v>27</v>
      </c>
      <c r="G35" s="56" t="s">
        <v>25</v>
      </c>
      <c r="H35" s="62" t="s">
        <v>26</v>
      </c>
      <c r="I35" s="36" t="s">
        <v>118</v>
      </c>
      <c r="J35" s="30" t="s">
        <v>63</v>
      </c>
      <c r="K35" s="37" t="s">
        <v>25</v>
      </c>
    </row>
    <row r="36" spans="1:11" ht="111.75" customHeight="1" x14ac:dyDescent="0.25">
      <c r="A36" s="35"/>
      <c r="B36" s="30" t="s">
        <v>67</v>
      </c>
      <c r="C36" s="31" t="s">
        <v>101</v>
      </c>
      <c r="D36" s="31" t="s">
        <v>53</v>
      </c>
      <c r="E36" s="32" t="s">
        <v>64</v>
      </c>
      <c r="F36" s="55" t="s">
        <v>25</v>
      </c>
      <c r="G36" s="56" t="s">
        <v>25</v>
      </c>
      <c r="H36" s="62" t="s">
        <v>25</v>
      </c>
      <c r="I36" s="36" t="s">
        <v>119</v>
      </c>
      <c r="J36" s="30" t="s">
        <v>138</v>
      </c>
      <c r="K36" s="37" t="s">
        <v>24</v>
      </c>
    </row>
    <row r="37" spans="1:11" ht="85.5" customHeight="1" x14ac:dyDescent="0.25">
      <c r="A37" s="35"/>
      <c r="B37" s="30" t="s">
        <v>41</v>
      </c>
      <c r="C37" s="31" t="s">
        <v>68</v>
      </c>
      <c r="D37" s="31" t="s">
        <v>87</v>
      </c>
      <c r="E37" s="32" t="s">
        <v>69</v>
      </c>
      <c r="F37" s="55" t="s">
        <v>26</v>
      </c>
      <c r="G37" s="56" t="s">
        <v>26</v>
      </c>
      <c r="H37" s="62" t="s">
        <v>26</v>
      </c>
      <c r="I37" s="36" t="s">
        <v>107</v>
      </c>
      <c r="J37" s="30" t="s">
        <v>139</v>
      </c>
      <c r="K37" s="37" t="s">
        <v>25</v>
      </c>
    </row>
    <row r="38" spans="1:11" ht="63.75" customHeight="1" x14ac:dyDescent="0.25">
      <c r="A38" s="35"/>
      <c r="B38" s="30" t="s">
        <v>41</v>
      </c>
      <c r="C38" s="31" t="s">
        <v>44</v>
      </c>
      <c r="D38" s="31" t="s">
        <v>43</v>
      </c>
      <c r="E38" s="32" t="s">
        <v>66</v>
      </c>
      <c r="F38" s="55" t="s">
        <v>25</v>
      </c>
      <c r="G38" s="56" t="s">
        <v>25</v>
      </c>
      <c r="H38" s="62" t="s">
        <v>25</v>
      </c>
      <c r="I38" s="36" t="s">
        <v>120</v>
      </c>
      <c r="J38" s="30" t="s">
        <v>121</v>
      </c>
      <c r="K38" s="37" t="s">
        <v>24</v>
      </c>
    </row>
    <row r="39" spans="1:11" ht="84" customHeight="1" x14ac:dyDescent="0.25">
      <c r="A39" s="35"/>
      <c r="B39" s="30" t="s">
        <v>41</v>
      </c>
      <c r="C39" s="31" t="s">
        <v>96</v>
      </c>
      <c r="D39" s="31" t="s">
        <v>77</v>
      </c>
      <c r="E39" s="32" t="s">
        <v>78</v>
      </c>
      <c r="F39" s="55" t="s">
        <v>26</v>
      </c>
      <c r="G39" s="56" t="s">
        <v>26</v>
      </c>
      <c r="H39" s="62" t="s">
        <v>26</v>
      </c>
      <c r="I39" s="36" t="s">
        <v>79</v>
      </c>
      <c r="J39" s="30" t="s">
        <v>122</v>
      </c>
      <c r="K39" s="37" t="s">
        <v>25</v>
      </c>
    </row>
    <row r="40" spans="1:11" ht="126.75" customHeight="1" x14ac:dyDescent="0.25">
      <c r="A40" s="35"/>
      <c r="B40" s="30" t="s">
        <v>41</v>
      </c>
      <c r="C40" s="31" t="s">
        <v>70</v>
      </c>
      <c r="D40" s="31" t="s">
        <v>102</v>
      </c>
      <c r="E40" s="32" t="s">
        <v>46</v>
      </c>
      <c r="F40" s="55" t="s">
        <v>25</v>
      </c>
      <c r="G40" s="56" t="s">
        <v>26</v>
      </c>
      <c r="H40" s="62" t="s">
        <v>25</v>
      </c>
      <c r="I40" s="36" t="s">
        <v>123</v>
      </c>
      <c r="J40" s="30" t="s">
        <v>140</v>
      </c>
      <c r="K40" s="37" t="s">
        <v>24</v>
      </c>
    </row>
    <row r="41" spans="1:11" ht="45.75" customHeight="1" x14ac:dyDescent="0.25">
      <c r="A41" s="35"/>
      <c r="B41" s="30" t="s">
        <v>41</v>
      </c>
      <c r="C41" s="31" t="s">
        <v>47</v>
      </c>
      <c r="D41" s="31" t="s">
        <v>45</v>
      </c>
      <c r="E41" s="32" t="s">
        <v>46</v>
      </c>
      <c r="F41" s="63" t="s">
        <v>25</v>
      </c>
      <c r="G41" s="56" t="s">
        <v>26</v>
      </c>
      <c r="H41" s="62" t="s">
        <v>25</v>
      </c>
      <c r="I41" s="36" t="s">
        <v>124</v>
      </c>
      <c r="J41" s="30" t="s">
        <v>84</v>
      </c>
      <c r="K41" s="37" t="s">
        <v>24</v>
      </c>
    </row>
    <row r="42" spans="1:11" ht="96.75" customHeight="1" x14ac:dyDescent="0.25">
      <c r="A42" s="35"/>
      <c r="B42" s="30" t="s">
        <v>54</v>
      </c>
      <c r="C42" s="31" t="s">
        <v>71</v>
      </c>
      <c r="D42" s="31" t="s">
        <v>72</v>
      </c>
      <c r="E42" s="32" t="s">
        <v>48</v>
      </c>
      <c r="F42" s="55" t="s">
        <v>25</v>
      </c>
      <c r="G42" s="56" t="s">
        <v>25</v>
      </c>
      <c r="H42" s="62" t="s">
        <v>25</v>
      </c>
      <c r="I42" s="36" t="s">
        <v>125</v>
      </c>
      <c r="J42" s="30" t="s">
        <v>141</v>
      </c>
      <c r="K42" s="37" t="s">
        <v>24</v>
      </c>
    </row>
    <row r="43" spans="1:11" ht="97.5" customHeight="1" x14ac:dyDescent="0.25">
      <c r="A43" s="35"/>
      <c r="B43" s="30" t="s">
        <v>80</v>
      </c>
      <c r="C43" s="31" t="s">
        <v>73</v>
      </c>
      <c r="D43" s="31" t="s">
        <v>74</v>
      </c>
      <c r="E43" s="32" t="s">
        <v>55</v>
      </c>
      <c r="F43" s="55" t="s">
        <v>26</v>
      </c>
      <c r="G43" s="56" t="s">
        <v>25</v>
      </c>
      <c r="H43" s="62" t="s">
        <v>25</v>
      </c>
      <c r="I43" s="36" t="s">
        <v>129</v>
      </c>
      <c r="J43" s="30" t="s">
        <v>126</v>
      </c>
      <c r="K43" s="37" t="s">
        <v>25</v>
      </c>
    </row>
    <row r="44" spans="1:11" ht="110.25" customHeight="1" x14ac:dyDescent="0.25">
      <c r="A44" s="35"/>
      <c r="B44" s="30" t="s">
        <v>81</v>
      </c>
      <c r="C44" s="31" t="s">
        <v>97</v>
      </c>
      <c r="D44" s="31" t="s">
        <v>133</v>
      </c>
      <c r="E44" s="32" t="s">
        <v>98</v>
      </c>
      <c r="F44" s="55" t="s">
        <v>26</v>
      </c>
      <c r="G44" s="56" t="s">
        <v>25</v>
      </c>
      <c r="H44" s="62" t="s">
        <v>25</v>
      </c>
      <c r="I44" s="36" t="s">
        <v>128</v>
      </c>
      <c r="J44" s="30" t="s">
        <v>142</v>
      </c>
      <c r="K44" s="37" t="s">
        <v>25</v>
      </c>
    </row>
    <row r="45" spans="1:11" ht="98.25" customHeight="1" x14ac:dyDescent="0.25">
      <c r="A45" s="35"/>
      <c r="B45" s="30" t="s">
        <v>54</v>
      </c>
      <c r="C45" s="31" t="s">
        <v>103</v>
      </c>
      <c r="D45" s="31" t="s">
        <v>134</v>
      </c>
      <c r="E45" s="32" t="s">
        <v>104</v>
      </c>
      <c r="F45" s="55" t="s">
        <v>25</v>
      </c>
      <c r="G45" s="56" t="s">
        <v>25</v>
      </c>
      <c r="H45" s="62" t="s">
        <v>25</v>
      </c>
      <c r="I45" s="36" t="s">
        <v>104</v>
      </c>
      <c r="J45" s="30" t="s">
        <v>143</v>
      </c>
      <c r="K45" s="37" t="s">
        <v>25</v>
      </c>
    </row>
    <row r="46" spans="1:11" ht="190.5" customHeight="1" x14ac:dyDescent="0.25">
      <c r="A46" s="35"/>
      <c r="B46" s="30" t="s">
        <v>106</v>
      </c>
      <c r="C46" s="31" t="s">
        <v>108</v>
      </c>
      <c r="D46" s="31" t="s">
        <v>75</v>
      </c>
      <c r="E46" s="32" t="s">
        <v>49</v>
      </c>
      <c r="F46" s="55" t="s">
        <v>25</v>
      </c>
      <c r="G46" s="56" t="s">
        <v>25</v>
      </c>
      <c r="H46" s="62" t="s">
        <v>25</v>
      </c>
      <c r="I46" s="36" t="s">
        <v>132</v>
      </c>
      <c r="J46" s="64" t="s">
        <v>144</v>
      </c>
      <c r="K46" s="37" t="s">
        <v>24</v>
      </c>
    </row>
    <row r="47" spans="1:11" ht="67.5" customHeight="1" x14ac:dyDescent="0.25">
      <c r="A47" s="35"/>
      <c r="B47" s="30" t="s">
        <v>106</v>
      </c>
      <c r="C47" s="31" t="s">
        <v>63</v>
      </c>
      <c r="D47" s="31" t="s">
        <v>135</v>
      </c>
      <c r="E47" s="32" t="s">
        <v>95</v>
      </c>
      <c r="F47" s="55" t="s">
        <v>25</v>
      </c>
      <c r="G47" s="56" t="s">
        <v>25</v>
      </c>
      <c r="H47" s="62" t="s">
        <v>25</v>
      </c>
      <c r="I47" s="36" t="s">
        <v>127</v>
      </c>
      <c r="J47" s="30" t="s">
        <v>84</v>
      </c>
      <c r="K47" s="37" t="s">
        <v>24</v>
      </c>
    </row>
    <row r="48" spans="1:11" ht="84.75" customHeight="1" x14ac:dyDescent="0.25">
      <c r="A48" s="35"/>
      <c r="B48" s="30" t="s">
        <v>56</v>
      </c>
      <c r="C48" s="31" t="s">
        <v>84</v>
      </c>
      <c r="D48" s="31" t="s">
        <v>57</v>
      </c>
      <c r="E48" s="32" t="s">
        <v>92</v>
      </c>
      <c r="F48" s="55" t="s">
        <v>25</v>
      </c>
      <c r="G48" s="56" t="s">
        <v>25</v>
      </c>
      <c r="H48" s="62" t="s">
        <v>25</v>
      </c>
      <c r="I48" s="36" t="s">
        <v>93</v>
      </c>
      <c r="J48" s="79" t="s">
        <v>151</v>
      </c>
      <c r="K48" s="37" t="s">
        <v>24</v>
      </c>
    </row>
    <row r="49" spans="1:11" ht="82.5" customHeight="1" thickBot="1" x14ac:dyDescent="0.3">
      <c r="A49" s="35"/>
      <c r="B49" s="33" t="s">
        <v>50</v>
      </c>
      <c r="C49" s="34" t="s">
        <v>84</v>
      </c>
      <c r="D49" s="34" t="s">
        <v>94</v>
      </c>
      <c r="E49" s="59" t="s">
        <v>76</v>
      </c>
      <c r="F49" s="65" t="s">
        <v>25</v>
      </c>
      <c r="G49" s="60" t="s">
        <v>25</v>
      </c>
      <c r="H49" s="66" t="s">
        <v>25</v>
      </c>
      <c r="I49" s="61" t="s">
        <v>130</v>
      </c>
      <c r="J49" s="33" t="s">
        <v>84</v>
      </c>
      <c r="K49" s="38" t="s">
        <v>24</v>
      </c>
    </row>
    <row r="50" spans="1:11" ht="108" customHeight="1" thickTop="1" thickBot="1" x14ac:dyDescent="0.3">
      <c r="A50" s="35"/>
      <c r="B50" s="67" t="s">
        <v>41</v>
      </c>
      <c r="C50" s="68" t="s">
        <v>85</v>
      </c>
      <c r="D50" s="68" t="s">
        <v>89</v>
      </c>
      <c r="E50" s="69" t="s">
        <v>88</v>
      </c>
      <c r="F50" s="70" t="s">
        <v>25</v>
      </c>
      <c r="G50" s="71" t="s">
        <v>26</v>
      </c>
      <c r="H50" s="72" t="s">
        <v>25</v>
      </c>
      <c r="I50" s="73" t="s">
        <v>90</v>
      </c>
      <c r="J50" s="75" t="s">
        <v>145</v>
      </c>
      <c r="K50" s="74" t="s">
        <v>24</v>
      </c>
    </row>
    <row r="51" spans="1:11" ht="300.75" customHeight="1" thickTop="1" thickBot="1" x14ac:dyDescent="0.3">
      <c r="A51" s="35"/>
      <c r="B51" s="33" t="s">
        <v>82</v>
      </c>
      <c r="C51" s="34" t="s">
        <v>51</v>
      </c>
      <c r="D51" s="34" t="s">
        <v>105</v>
      </c>
      <c r="E51" s="59" t="s">
        <v>51</v>
      </c>
      <c r="F51" s="55" t="s">
        <v>26</v>
      </c>
      <c r="G51" s="60" t="s">
        <v>26</v>
      </c>
      <c r="H51" s="62" t="s">
        <v>26</v>
      </c>
      <c r="I51" s="61" t="s">
        <v>91</v>
      </c>
      <c r="J51" s="80" t="s">
        <v>152</v>
      </c>
      <c r="K51" s="38" t="s">
        <v>25</v>
      </c>
    </row>
    <row r="52" spans="1:11" ht="13" thickTop="1" x14ac:dyDescent="0.25">
      <c r="A52" s="9"/>
      <c r="B52" s="10"/>
      <c r="C52" s="10"/>
      <c r="D52" s="10"/>
      <c r="E52" s="10"/>
      <c r="F52" s="11"/>
      <c r="G52" s="11"/>
      <c r="H52" s="11"/>
      <c r="I52" s="11"/>
      <c r="J52" s="1"/>
      <c r="K52" s="10"/>
    </row>
    <row r="53" spans="1:11" ht="15.5" x14ac:dyDescent="0.35">
      <c r="A53" s="9"/>
      <c r="B53" s="54" t="s">
        <v>28</v>
      </c>
      <c r="C53" s="52" t="s">
        <v>29</v>
      </c>
      <c r="D53" s="52"/>
      <c r="E53" s="52"/>
      <c r="F53" s="52"/>
      <c r="G53" s="52"/>
      <c r="H53" s="51"/>
      <c r="I53" s="52"/>
      <c r="J53" s="52"/>
      <c r="K53" s="1"/>
    </row>
    <row r="54" spans="1:11" ht="15.5" x14ac:dyDescent="0.35">
      <c r="A54" s="9"/>
      <c r="B54" s="53"/>
      <c r="C54" s="52" t="s">
        <v>30</v>
      </c>
      <c r="D54" s="52"/>
      <c r="E54" s="52"/>
      <c r="F54" s="52"/>
      <c r="G54" s="52"/>
      <c r="H54" s="51"/>
      <c r="I54" s="52"/>
      <c r="J54" s="52"/>
      <c r="K54" s="1"/>
    </row>
    <row r="55" spans="1:11" ht="15.5" x14ac:dyDescent="0.35">
      <c r="A55" s="9"/>
      <c r="B55" s="53"/>
      <c r="C55" s="52"/>
      <c r="D55" s="52"/>
      <c r="E55" s="52"/>
      <c r="F55" s="52"/>
      <c r="G55" s="52"/>
      <c r="H55" s="51"/>
      <c r="I55" s="52"/>
      <c r="J55" s="52"/>
      <c r="K55" s="1"/>
    </row>
    <row r="56" spans="1:11" ht="15.5" hidden="1" x14ac:dyDescent="0.35">
      <c r="A56" s="9"/>
      <c r="B56" s="53"/>
      <c r="C56" s="52"/>
      <c r="D56" s="52"/>
      <c r="E56" s="52"/>
      <c r="F56" s="52"/>
      <c r="G56" s="52"/>
      <c r="H56" s="51"/>
      <c r="I56" s="52"/>
      <c r="J56" s="52"/>
      <c r="K56" s="1"/>
    </row>
    <row r="57" spans="1:11" hidden="1" x14ac:dyDescent="0.25">
      <c r="A57" s="9"/>
      <c r="B57" s="1"/>
      <c r="C57" s="1"/>
      <c r="D57" s="1"/>
      <c r="E57" s="1"/>
      <c r="F57" s="12"/>
      <c r="G57" s="12"/>
      <c r="H57" s="12"/>
      <c r="I57" s="12"/>
      <c r="J57" s="1"/>
      <c r="K57" s="1"/>
    </row>
    <row r="58" spans="1:11" ht="13" hidden="1" x14ac:dyDescent="0.3">
      <c r="A58" s="9"/>
      <c r="B58" s="1"/>
      <c r="C58" s="50" t="s">
        <v>24</v>
      </c>
      <c r="D58" s="50" t="s">
        <v>25</v>
      </c>
      <c r="E58" s="50" t="s">
        <v>26</v>
      </c>
      <c r="F58" s="50" t="s">
        <v>27</v>
      </c>
      <c r="G58" s="12"/>
      <c r="H58" s="12"/>
      <c r="I58" s="12"/>
      <c r="J58" s="1"/>
      <c r="K58" s="1"/>
    </row>
    <row r="59" spans="1:11" ht="13" hidden="1" x14ac:dyDescent="0.3">
      <c r="A59" s="9"/>
      <c r="B59" s="49" t="s">
        <v>27</v>
      </c>
      <c r="C59" s="27">
        <v>4</v>
      </c>
      <c r="D59" s="25">
        <v>8</v>
      </c>
      <c r="E59" s="24">
        <v>12</v>
      </c>
      <c r="F59" s="23">
        <v>16</v>
      </c>
      <c r="G59" s="12"/>
      <c r="H59" s="12"/>
      <c r="I59" s="12"/>
      <c r="J59" s="1"/>
      <c r="K59" s="1"/>
    </row>
    <row r="60" spans="1:11" ht="13" hidden="1" x14ac:dyDescent="0.3">
      <c r="A60" s="9"/>
      <c r="B60" s="49" t="s">
        <v>26</v>
      </c>
      <c r="C60" s="27">
        <v>3</v>
      </c>
      <c r="D60" s="25">
        <v>6</v>
      </c>
      <c r="E60" s="26">
        <v>9</v>
      </c>
      <c r="F60" s="23">
        <v>12</v>
      </c>
      <c r="G60" s="12"/>
      <c r="H60" s="12"/>
      <c r="I60" s="12"/>
      <c r="J60" s="1"/>
      <c r="K60" s="1"/>
    </row>
    <row r="61" spans="1:11" ht="13" hidden="1" x14ac:dyDescent="0.3">
      <c r="A61" s="9"/>
      <c r="B61" s="49" t="s">
        <v>25</v>
      </c>
      <c r="C61" s="27">
        <v>2</v>
      </c>
      <c r="D61" s="27">
        <v>4</v>
      </c>
      <c r="E61" s="26">
        <v>6</v>
      </c>
      <c r="F61" s="25">
        <v>8</v>
      </c>
      <c r="G61" s="12"/>
      <c r="H61" s="12"/>
      <c r="I61" s="12"/>
      <c r="J61" s="1"/>
      <c r="K61" s="1"/>
    </row>
    <row r="62" spans="1:11" ht="13" hidden="1" x14ac:dyDescent="0.3">
      <c r="A62" s="9"/>
      <c r="B62" s="49" t="s">
        <v>24</v>
      </c>
      <c r="C62" s="27">
        <v>1</v>
      </c>
      <c r="D62" s="27">
        <v>2</v>
      </c>
      <c r="E62" s="28">
        <v>3</v>
      </c>
      <c r="F62" s="27">
        <v>4</v>
      </c>
      <c r="G62" s="12"/>
      <c r="H62" s="12"/>
      <c r="I62" s="12"/>
      <c r="J62" s="1"/>
      <c r="K62" s="1"/>
    </row>
    <row r="63" spans="1:11" hidden="1" x14ac:dyDescent="0.25">
      <c r="A63" s="9"/>
      <c r="B63" s="13"/>
      <c r="C63" s="12"/>
      <c r="D63" s="12"/>
      <c r="E63" s="13"/>
      <c r="F63" s="12"/>
      <c r="G63" s="12"/>
      <c r="H63" s="12"/>
      <c r="I63" s="12"/>
      <c r="J63" s="1"/>
      <c r="K63" s="1"/>
    </row>
    <row r="64" spans="1:11" hidden="1" x14ac:dyDescent="0.25">
      <c r="A64" s="9"/>
      <c r="B64" s="1"/>
      <c r="C64" s="1"/>
      <c r="D64" s="1"/>
      <c r="E64" s="1"/>
      <c r="F64" s="12"/>
      <c r="G64" s="12"/>
      <c r="H64" s="12"/>
      <c r="I64" s="12"/>
      <c r="J64" s="1"/>
      <c r="K64" s="1"/>
    </row>
    <row r="65" spans="1:11" hidden="1" x14ac:dyDescent="0.25">
      <c r="A65" s="9"/>
      <c r="B65" s="1"/>
      <c r="C65" s="1"/>
      <c r="D65" s="1"/>
      <c r="E65" s="1"/>
      <c r="F65" s="12"/>
      <c r="G65" s="12"/>
      <c r="H65" s="12"/>
      <c r="I65" s="12"/>
      <c r="J65" s="1"/>
      <c r="K65" s="1"/>
    </row>
    <row r="66" spans="1:11" hidden="1" x14ac:dyDescent="0.25">
      <c r="A66" s="9"/>
      <c r="B66" s="1"/>
      <c r="C66" s="1"/>
      <c r="D66" s="1"/>
      <c r="E66" s="1"/>
      <c r="F66" s="12" t="s">
        <v>24</v>
      </c>
      <c r="G66" s="12"/>
      <c r="H66" s="22" t="e">
        <f>IF(#REF!="",0,IF(#REF!="Very low",1,IF(#REF!="Low",2,IF(#REF!="Medium",3,IF(#REF!="High",4,F48)))))</f>
        <v>#REF!</v>
      </c>
      <c r="I66" s="22" t="e">
        <f>IF(#REF!="",0,IF(#REF!="Very low",1,IF(#REF!="Low",2,IF(#REF!="Medium",3,IF(#REF!="High",4,G48)))))</f>
        <v>#REF!</v>
      </c>
      <c r="J66" s="29" t="e">
        <f>IF(H66*I66=0,"",IF(H66*I66&gt;0.5,H66*I66))</f>
        <v>#REF!</v>
      </c>
      <c r="K66" s="1" t="e">
        <f>IF(J66="","",IF(J66&lt;5, "Low",IF(J66&lt;11,"Medium",IF(J66&gt;11,"High"))))</f>
        <v>#REF!</v>
      </c>
    </row>
    <row r="67" spans="1:11" hidden="1" x14ac:dyDescent="0.25">
      <c r="A67" s="9"/>
      <c r="B67" s="1"/>
      <c r="C67" s="1"/>
      <c r="D67" s="1"/>
      <c r="E67" s="1"/>
      <c r="F67" s="12" t="s">
        <v>25</v>
      </c>
      <c r="G67" s="12"/>
      <c r="H67" s="22">
        <f>IF(F48="",0,IF(F48="Very low",1,IF(F48="Low",2,IF(F48="Medium",3,IF(F48="High",4,#REF!)))))</f>
        <v>2</v>
      </c>
      <c r="I67" s="22">
        <f>IF(G48="",0,IF(G48="Very low",1,IF(G48="Low",2,IF(G48="Medium",3,IF(G48="High",4,#REF!)))))</f>
        <v>2</v>
      </c>
      <c r="J67" s="29">
        <f t="shared" ref="J67:J85" si="0">IF(H67*I67=0,"",IF(H67*I67&gt;0.5,H67*I67))</f>
        <v>4</v>
      </c>
      <c r="K67" s="1" t="str">
        <f t="shared" ref="K67:K85" si="1">IF(J67="","",IF(J67&lt;5, "Low",IF(J67&lt;11,"Medium",IF(J67&gt;11,"High"))))</f>
        <v>Low</v>
      </c>
    </row>
    <row r="68" spans="1:11" hidden="1" x14ac:dyDescent="0.25">
      <c r="A68" s="9"/>
      <c r="B68" s="1"/>
      <c r="C68" s="1"/>
      <c r="D68" s="1"/>
      <c r="E68" s="1"/>
      <c r="F68" s="12" t="s">
        <v>26</v>
      </c>
      <c r="G68" s="12"/>
      <c r="H68" s="22" t="e">
        <f>IF(#REF!="",0,IF(#REF!="Very low",1,IF(#REF!="Low",2,IF(#REF!="Medium",3,IF(#REF!="High",4,F34)))))</f>
        <v>#REF!</v>
      </c>
      <c r="I68" s="22" t="e">
        <f>IF(#REF!="",0,IF(#REF!="Very low",1,IF(#REF!="Low",2,IF(#REF!="Medium",3,IF(#REF!="High",4,G34)))))</f>
        <v>#REF!</v>
      </c>
      <c r="J68" s="29" t="e">
        <f t="shared" si="0"/>
        <v>#REF!</v>
      </c>
      <c r="K68" s="1" t="e">
        <f t="shared" si="1"/>
        <v>#REF!</v>
      </c>
    </row>
    <row r="69" spans="1:11" hidden="1" x14ac:dyDescent="0.25">
      <c r="A69" s="9"/>
      <c r="B69" s="1"/>
      <c r="C69" s="1"/>
      <c r="D69" s="1"/>
      <c r="E69" s="1"/>
      <c r="F69" s="12" t="s">
        <v>27</v>
      </c>
      <c r="G69" s="12"/>
      <c r="H69" s="22">
        <f>IF(F34="",0,IF(F34="Very low",1,IF(F34="Low",2,IF(F34="Medium",3,IF(F34="High",4,F35)))))</f>
        <v>4</v>
      </c>
      <c r="I69" s="22">
        <f>IF(G34="",0,IF(G34="Very low",1,IF(G34="Low",2,IF(G34="Medium",3,IF(G34="High",4,G35)))))</f>
        <v>3</v>
      </c>
      <c r="J69" s="29">
        <f t="shared" si="0"/>
        <v>12</v>
      </c>
      <c r="K69" s="1" t="str">
        <f t="shared" si="1"/>
        <v>High</v>
      </c>
    </row>
    <row r="70" spans="1:11" hidden="1" x14ac:dyDescent="0.25">
      <c r="A70" s="9"/>
      <c r="B70" s="1"/>
      <c r="C70" s="1"/>
      <c r="D70" s="1"/>
      <c r="E70" s="1"/>
      <c r="F70" s="12"/>
      <c r="G70" s="12"/>
      <c r="H70" s="22">
        <f>IF(F35="",0,IF(F35="Very low",1,IF(F35="Low",2,IF(F35="Medium",3,IF(F35="High",4,#REF!)))))</f>
        <v>4</v>
      </c>
      <c r="I70" s="22">
        <f>IF(G35="",0,IF(G35="Very low",1,IF(G35="Low",2,IF(G35="Medium",3,IF(G35="High",4,#REF!)))))</f>
        <v>2</v>
      </c>
      <c r="J70" s="29">
        <f t="shared" si="0"/>
        <v>8</v>
      </c>
      <c r="K70" s="1" t="str">
        <f t="shared" si="1"/>
        <v>Medium</v>
      </c>
    </row>
    <row r="71" spans="1:11" hidden="1" x14ac:dyDescent="0.25">
      <c r="A71" s="9"/>
      <c r="B71" s="1"/>
      <c r="C71" s="1"/>
      <c r="D71" s="1"/>
      <c r="E71" s="1"/>
      <c r="F71" s="12"/>
      <c r="G71" s="12"/>
      <c r="H71" s="22" t="e">
        <f>IF(#REF!="",0,IF(#REF!="Very low",1,IF(#REF!="Low",2,IF(#REF!="Medium",3,IF(#REF!="High",4,F37)))))</f>
        <v>#REF!</v>
      </c>
      <c r="I71" s="22" t="e">
        <f>IF(#REF!="",0,IF(#REF!="Very low",1,IF(#REF!="Low",2,IF(#REF!="Medium",3,IF(#REF!="High",4,G37)))))</f>
        <v>#REF!</v>
      </c>
      <c r="J71" s="29" t="e">
        <f t="shared" si="0"/>
        <v>#REF!</v>
      </c>
      <c r="K71" s="1" t="e">
        <f t="shared" si="1"/>
        <v>#REF!</v>
      </c>
    </row>
    <row r="72" spans="1:11" hidden="1" x14ac:dyDescent="0.25">
      <c r="A72" s="9"/>
      <c r="B72" s="1"/>
      <c r="C72" s="1"/>
      <c r="D72" s="1"/>
      <c r="E72" s="1"/>
      <c r="F72" s="12"/>
      <c r="G72" s="12"/>
      <c r="H72" s="22">
        <f>IF(F37="",0,IF(F37="Very low",1,IF(F37="Low",2,IF(F37="Medium",3,IF(F37="High",4,F38)))))</f>
        <v>3</v>
      </c>
      <c r="I72" s="22">
        <f>IF(G37="",0,IF(G37="Very low",1,IF(G37="Low",2,IF(G37="Medium",3,IF(G37="High",4,G38)))))</f>
        <v>3</v>
      </c>
      <c r="J72" s="29">
        <f t="shared" si="0"/>
        <v>9</v>
      </c>
      <c r="K72" s="1" t="str">
        <f t="shared" si="1"/>
        <v>Medium</v>
      </c>
    </row>
    <row r="73" spans="1:11" hidden="1" x14ac:dyDescent="0.25">
      <c r="A73" s="9"/>
      <c r="B73" s="1"/>
      <c r="C73" s="1"/>
      <c r="D73" s="1"/>
      <c r="E73" s="1"/>
      <c r="F73" s="12"/>
      <c r="G73" s="12"/>
      <c r="H73" s="22">
        <f>IF(F38="",0,IF(F38="Very low",1,IF(F38="Low",2,IF(F38="Medium",3,IF(F38="High",4,#REF!)))))</f>
        <v>2</v>
      </c>
      <c r="I73" s="22">
        <f>IF(G38="",0,IF(G38="Very low",1,IF(G38="Low",2,IF(G38="Medium",3,IF(G38="High",4,#REF!)))))</f>
        <v>2</v>
      </c>
      <c r="J73" s="29">
        <f t="shared" si="0"/>
        <v>4</v>
      </c>
      <c r="K73" s="1" t="str">
        <f t="shared" si="1"/>
        <v>Low</v>
      </c>
    </row>
    <row r="74" spans="1:11" hidden="1" x14ac:dyDescent="0.25">
      <c r="A74" s="9"/>
      <c r="B74" s="1"/>
      <c r="C74" s="12" t="s">
        <v>24</v>
      </c>
      <c r="D74" s="12" t="s">
        <v>25</v>
      </c>
      <c r="E74" s="12" t="s">
        <v>26</v>
      </c>
      <c r="F74" s="12" t="s">
        <v>27</v>
      </c>
      <c r="G74" s="12"/>
      <c r="H74" s="22" t="e">
        <f>IF(#REF!="",0,IF(#REF!="Very low",1,IF(#REF!="Low",2,IF(#REF!="Medium",3,IF(#REF!="High",4,#REF!)))))</f>
        <v>#REF!</v>
      </c>
      <c r="I74" s="22" t="e">
        <f>IF(#REF!="",0,IF(#REF!="Very low",1,IF(#REF!="Low",2,IF(#REF!="Medium",3,IF(#REF!="High",4,#REF!)))))</f>
        <v>#REF!</v>
      </c>
      <c r="J74" s="29" t="e">
        <f t="shared" si="0"/>
        <v>#REF!</v>
      </c>
      <c r="K74" s="1" t="e">
        <f t="shared" si="1"/>
        <v>#REF!</v>
      </c>
    </row>
    <row r="75" spans="1:11" hidden="1" x14ac:dyDescent="0.25">
      <c r="A75" s="9"/>
      <c r="B75" s="12" t="s">
        <v>24</v>
      </c>
      <c r="C75" s="27">
        <v>1</v>
      </c>
      <c r="D75" s="27">
        <v>2</v>
      </c>
      <c r="E75" s="28">
        <v>3</v>
      </c>
      <c r="F75" s="27">
        <v>4</v>
      </c>
      <c r="G75" s="12"/>
      <c r="H75" s="22" t="e">
        <f>IF(#REF!="",0,IF(#REF!="Very low",1,IF(#REF!="Low",2,IF(#REF!="Medium",3,IF(#REF!="High",4,F40)))))</f>
        <v>#REF!</v>
      </c>
      <c r="I75" s="22" t="e">
        <f>IF(#REF!="",0,IF(#REF!="Very low",1,IF(#REF!="Low",2,IF(#REF!="Medium",3,IF(#REF!="High",4,G40)))))</f>
        <v>#REF!</v>
      </c>
      <c r="J75" s="29" t="e">
        <f t="shared" si="0"/>
        <v>#REF!</v>
      </c>
      <c r="K75" s="1" t="e">
        <f t="shared" si="1"/>
        <v>#REF!</v>
      </c>
    </row>
    <row r="76" spans="1:11" hidden="1" x14ac:dyDescent="0.25">
      <c r="A76" s="9"/>
      <c r="B76" s="12" t="s">
        <v>25</v>
      </c>
      <c r="C76" s="27">
        <v>2</v>
      </c>
      <c r="D76" s="27">
        <v>4</v>
      </c>
      <c r="E76" s="26">
        <v>6</v>
      </c>
      <c r="F76" s="25">
        <v>8</v>
      </c>
      <c r="G76" s="12"/>
      <c r="H76" s="22">
        <f>IF(F40="",0,IF(F40="Very low",1,IF(F40="Low",2,IF(F40="Medium",3,IF(F40="High",4,#REF!)))))</f>
        <v>2</v>
      </c>
      <c r="I76" s="22">
        <f>IF(G40="",0,IF(G40="Very low",1,IF(G40="Low",2,IF(G40="Medium",3,IF(G40="High",4,#REF!)))))</f>
        <v>3</v>
      </c>
      <c r="J76" s="29">
        <f t="shared" si="0"/>
        <v>6</v>
      </c>
      <c r="K76" s="1" t="str">
        <f t="shared" si="1"/>
        <v>Medium</v>
      </c>
    </row>
    <row r="77" spans="1:11" hidden="1" x14ac:dyDescent="0.25">
      <c r="A77" s="9"/>
      <c r="B77" s="12" t="s">
        <v>26</v>
      </c>
      <c r="C77" s="27">
        <v>3</v>
      </c>
      <c r="D77" s="25">
        <v>6</v>
      </c>
      <c r="E77" s="26">
        <v>9</v>
      </c>
      <c r="F77" s="23">
        <v>12</v>
      </c>
      <c r="G77" s="12"/>
      <c r="H77" s="22" t="e">
        <f>IF(#REF!="",0,IF(#REF!="Very low",1,IF(#REF!="Low",2,IF(#REF!="Medium",3,IF(#REF!="High",4,#REF!)))))</f>
        <v>#REF!</v>
      </c>
      <c r="I77" s="22" t="e">
        <f>IF(#REF!="",0,IF(#REF!="Very low",1,IF(#REF!="Low",2,IF(#REF!="Medium",3,IF(#REF!="High",4,#REF!)))))</f>
        <v>#REF!</v>
      </c>
      <c r="J77" s="29" t="e">
        <f t="shared" si="0"/>
        <v>#REF!</v>
      </c>
      <c r="K77" s="1" t="e">
        <f t="shared" si="1"/>
        <v>#REF!</v>
      </c>
    </row>
    <row r="78" spans="1:11" hidden="1" x14ac:dyDescent="0.25">
      <c r="A78" s="9"/>
      <c r="B78" s="12" t="s">
        <v>27</v>
      </c>
      <c r="C78" s="27">
        <v>4</v>
      </c>
      <c r="D78" s="25">
        <v>8</v>
      </c>
      <c r="E78" s="24">
        <v>12</v>
      </c>
      <c r="F78" s="23">
        <v>16</v>
      </c>
      <c r="G78" s="12"/>
      <c r="H78" s="22" t="e">
        <f>IF(#REF!="",0,IF(#REF!="Very low",1,IF(#REF!="Low",2,IF(#REF!="Medium",3,IF(#REF!="High",4,#REF!)))))</f>
        <v>#REF!</v>
      </c>
      <c r="I78" s="22" t="e">
        <f>IF(#REF!="",0,IF(#REF!="Very low",1,IF(#REF!="Low",2,IF(#REF!="Medium",3,IF(#REF!="High",4,#REF!)))))</f>
        <v>#REF!</v>
      </c>
      <c r="J78" s="29" t="e">
        <f t="shared" si="0"/>
        <v>#REF!</v>
      </c>
      <c r="K78" s="1" t="e">
        <f t="shared" si="1"/>
        <v>#REF!</v>
      </c>
    </row>
    <row r="79" spans="1:11" hidden="1" x14ac:dyDescent="0.25">
      <c r="A79" s="9"/>
      <c r="B79" s="12"/>
      <c r="C79" s="12"/>
      <c r="D79" s="12"/>
      <c r="F79" s="12"/>
      <c r="G79" s="12"/>
      <c r="H79" s="22" t="e">
        <f>IF(#REF!="",0,IF(#REF!="Very low",1,IF(#REF!="Low",2,IF(#REF!="Medium",3,IF(#REF!="High",4,#REF!)))))</f>
        <v>#REF!</v>
      </c>
      <c r="I79" s="22" t="e">
        <f>IF(#REF!="",0,IF(#REF!="Very low",1,IF(#REF!="Low",2,IF(#REF!="Medium",3,IF(#REF!="High",4,#REF!)))))</f>
        <v>#REF!</v>
      </c>
      <c r="J79" s="29" t="e">
        <f t="shared" si="0"/>
        <v>#REF!</v>
      </c>
      <c r="K79" s="1" t="e">
        <f t="shared" si="1"/>
        <v>#REF!</v>
      </c>
    </row>
    <row r="80" spans="1:11" hidden="1" x14ac:dyDescent="0.25">
      <c r="A80" s="9"/>
      <c r="B80" s="1"/>
      <c r="C80" s="1"/>
      <c r="D80" s="1"/>
      <c r="E80" s="1"/>
      <c r="F80" s="12"/>
      <c r="G80" s="12"/>
      <c r="H80" s="22" t="e">
        <f>IF(#REF!="",0,IF(#REF!="Very low",1,IF(#REF!="Low",2,IF(#REF!="Medium",3,IF(#REF!="High",4,#REF!)))))</f>
        <v>#REF!</v>
      </c>
      <c r="I80" s="22" t="e">
        <f>IF(#REF!="",0,IF(#REF!="Very low",1,IF(#REF!="Low",2,IF(#REF!="Medium",3,IF(#REF!="High",4,#REF!)))))</f>
        <v>#REF!</v>
      </c>
      <c r="J80" s="29" t="e">
        <f t="shared" si="0"/>
        <v>#REF!</v>
      </c>
      <c r="K80" s="1" t="e">
        <f t="shared" si="1"/>
        <v>#REF!</v>
      </c>
    </row>
    <row r="81" spans="1:11" hidden="1" x14ac:dyDescent="0.25">
      <c r="A81" s="9"/>
      <c r="B81" s="1"/>
      <c r="C81" s="1"/>
      <c r="D81" s="1"/>
      <c r="E81" s="1"/>
      <c r="F81" s="12"/>
      <c r="G81" s="12"/>
      <c r="H81" s="22" t="e">
        <f>IF(#REF!="",0,IF(#REF!="Very low",1,IF(#REF!="Low",2,IF(#REF!="Medium",3,IF(#REF!="High",4,#REF!)))))</f>
        <v>#REF!</v>
      </c>
      <c r="I81" s="22" t="e">
        <f>IF(#REF!="",0,IF(#REF!="Very low",1,IF(#REF!="Low",2,IF(#REF!="Medium",3,IF(#REF!="High",4,#REF!)))))</f>
        <v>#REF!</v>
      </c>
      <c r="J81" s="29" t="e">
        <f t="shared" si="0"/>
        <v>#REF!</v>
      </c>
      <c r="K81" s="1" t="e">
        <f t="shared" si="1"/>
        <v>#REF!</v>
      </c>
    </row>
    <row r="82" spans="1:11" hidden="1" x14ac:dyDescent="0.25">
      <c r="A82" s="9"/>
      <c r="B82" s="1"/>
      <c r="C82" s="1"/>
      <c r="D82" s="1"/>
      <c r="E82" s="1"/>
      <c r="F82" s="12"/>
      <c r="G82" s="12"/>
      <c r="H82" s="22" t="e">
        <f>IF(#REF!="",0,IF(#REF!="Very low",1,IF(#REF!="Low",2,IF(#REF!="Medium",3,IF(#REF!="High",4,#REF!)))))</f>
        <v>#REF!</v>
      </c>
      <c r="I82" s="22" t="e">
        <f>IF(#REF!="",0,IF(#REF!="Very low",1,IF(#REF!="Low",2,IF(#REF!="Medium",3,IF(#REF!="High",4,#REF!)))))</f>
        <v>#REF!</v>
      </c>
      <c r="J82" s="29" t="e">
        <f t="shared" si="0"/>
        <v>#REF!</v>
      </c>
      <c r="K82" s="1" t="e">
        <f t="shared" si="1"/>
        <v>#REF!</v>
      </c>
    </row>
    <row r="83" spans="1:11" hidden="1" x14ac:dyDescent="0.25">
      <c r="A83" s="9"/>
      <c r="B83" s="1"/>
      <c r="C83" s="1"/>
      <c r="D83" s="1"/>
      <c r="E83" s="1"/>
      <c r="F83" s="12"/>
      <c r="G83" s="12"/>
      <c r="H83" s="22" t="e">
        <f>IF(#REF!="",0,IF(#REF!="Very low",1,IF(#REF!="Low",2,IF(#REF!="Medium",3,IF(#REF!="High",4,#REF!)))))</f>
        <v>#REF!</v>
      </c>
      <c r="I83" s="22" t="e">
        <f>IF(#REF!="",0,IF(#REF!="Very low",1,IF(#REF!="Low",2,IF(#REF!="Medium",3,IF(#REF!="High",4,#REF!)))))</f>
        <v>#REF!</v>
      </c>
      <c r="J83" s="29" t="e">
        <f t="shared" si="0"/>
        <v>#REF!</v>
      </c>
      <c r="K83" s="1" t="e">
        <f t="shared" si="1"/>
        <v>#REF!</v>
      </c>
    </row>
    <row r="84" spans="1:11" hidden="1" x14ac:dyDescent="0.25">
      <c r="A84" s="9"/>
      <c r="B84" s="1"/>
      <c r="C84" s="1"/>
      <c r="D84" s="1"/>
      <c r="E84" s="1"/>
      <c r="F84" s="12"/>
      <c r="G84" s="12"/>
      <c r="H84" s="22" t="e">
        <f>IF(#REF!="",0,IF(#REF!="Very low",1,IF(#REF!="Low",2,IF(#REF!="Medium",3,IF(#REF!="High",4,#REF!)))))</f>
        <v>#REF!</v>
      </c>
      <c r="I84" s="22" t="e">
        <f>IF(#REF!="",0,IF(#REF!="Very low",1,IF(#REF!="Low",2,IF(#REF!="Medium",3,IF(#REF!="High",4,#REF!)))))</f>
        <v>#REF!</v>
      </c>
      <c r="J84" s="29" t="e">
        <f t="shared" si="0"/>
        <v>#REF!</v>
      </c>
      <c r="K84" s="1" t="e">
        <f t="shared" si="1"/>
        <v>#REF!</v>
      </c>
    </row>
    <row r="85" spans="1:11" hidden="1" x14ac:dyDescent="0.25">
      <c r="A85" s="9"/>
      <c r="B85" s="1"/>
      <c r="C85" s="1"/>
      <c r="D85" s="1"/>
      <c r="E85" s="1"/>
      <c r="F85" s="12"/>
      <c r="G85" s="12"/>
      <c r="H85" s="22" t="e">
        <f>IF(#REF!="",0,IF(#REF!="Very low",1,IF(#REF!="Low",2,IF(#REF!="Medium",3,IF(#REF!="High",4,F52)))))</f>
        <v>#REF!</v>
      </c>
      <c r="I85" s="22" t="e">
        <f>IF(#REF!="",0,IF(#REF!="Very low",1,IF(#REF!="Low",2,IF(#REF!="Medium",3,IF(#REF!="High",4,G52)))))</f>
        <v>#REF!</v>
      </c>
      <c r="J85" s="29" t="e">
        <f t="shared" si="0"/>
        <v>#REF!</v>
      </c>
      <c r="K85" s="1" t="e">
        <f t="shared" si="1"/>
        <v>#REF!</v>
      </c>
    </row>
    <row r="86" spans="1:11" hidden="1" x14ac:dyDescent="0.25">
      <c r="A86" s="9"/>
      <c r="B86" s="1"/>
      <c r="C86" s="1"/>
      <c r="D86" s="1"/>
      <c r="E86" s="1"/>
      <c r="F86" s="12"/>
      <c r="G86" s="12"/>
      <c r="H86" s="12"/>
      <c r="I86" s="12"/>
      <c r="J86" s="1"/>
      <c r="K86" s="1"/>
    </row>
    <row r="87" spans="1:11" hidden="1" x14ac:dyDescent="0.25">
      <c r="A87" s="1"/>
      <c r="B87" s="1"/>
      <c r="C87" s="1"/>
      <c r="D87" s="1"/>
      <c r="E87" s="1"/>
      <c r="F87" s="12"/>
      <c r="G87" s="12"/>
      <c r="H87" s="12"/>
      <c r="I87" s="12"/>
      <c r="J87" s="1"/>
      <c r="K87" s="1"/>
    </row>
    <row r="88" spans="1:11" hidden="1" x14ac:dyDescent="0.25">
      <c r="A88" s="1"/>
      <c r="B88" s="1"/>
      <c r="C88" s="1"/>
      <c r="D88" s="1"/>
      <c r="E88" s="1"/>
      <c r="F88" s="12"/>
      <c r="G88" s="12"/>
      <c r="H88" s="12"/>
      <c r="I88" s="12"/>
      <c r="J88" s="1"/>
      <c r="K88" s="1"/>
    </row>
    <row r="89" spans="1:11" hidden="1" x14ac:dyDescent="0.25">
      <c r="A89" s="1"/>
      <c r="B89" s="1"/>
      <c r="C89" s="1"/>
      <c r="D89" s="1"/>
      <c r="E89" s="1"/>
      <c r="F89" s="12"/>
      <c r="G89" s="12"/>
      <c r="H89" s="12"/>
      <c r="I89" s="12"/>
      <c r="J89" s="1"/>
      <c r="K89" s="1"/>
    </row>
    <row r="123" ht="13.5" customHeight="1" x14ac:dyDescent="0.25"/>
  </sheetData>
  <sheetProtection selectLockedCells="1"/>
  <mergeCells count="7">
    <mergeCell ref="D28:K28"/>
    <mergeCell ref="F12:J12"/>
    <mergeCell ref="F4:J4"/>
    <mergeCell ref="F6:J6"/>
    <mergeCell ref="F8:J8"/>
    <mergeCell ref="F10:J10"/>
    <mergeCell ref="D27:I27"/>
  </mergeCells>
  <phoneticPr fontId="0" type="noConversion"/>
  <dataValidations count="2">
    <dataValidation type="list" allowBlank="1" showInputMessage="1" showErrorMessage="1" sqref="F34:G40 F42:G51" xr:uid="{00000000-0002-0000-0000-000000000000}">
      <formula1>$F$66:$F$70</formula1>
    </dataValidation>
    <dataValidation type="list" allowBlank="1" showInputMessage="1" showErrorMessage="1" sqref="F41:G41" xr:uid="{00000000-0002-0000-0000-000001000000}">
      <formula1>$F$65:$F$70</formula1>
    </dataValidation>
  </dataValidations>
  <pageMargins left="0.74803149606299213" right="0.74803149606299213" top="0.98425196850393704" bottom="0.98425196850393704" header="0.51181102362204722" footer="0.51181102362204722"/>
  <pageSetup paperSize="8" orientation="landscape"/>
  <headerFooter alignWithMargins="0">
    <oddHeader>&amp;CGeneric Risk Assessment SR2008No11GRA</oddHeader>
    <oddFooter>Page &amp;P</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78499d3b-94a8-4059-8763-489d4400b14a" ContentTypeId="0x01010067EB80C5FE939D4A9B3D8BA62129B7F501" PreviousValue="false"/>
</file>

<file path=customXml/item3.xml><?xml version="1.0" encoding="utf-8"?>
<ct:contentTypeSchema xmlns:ct="http://schemas.microsoft.com/office/2006/metadata/contentType" xmlns:ma="http://schemas.microsoft.com/office/2006/metadata/properties/metaAttributes" ct:_="" ma:_="" ma:contentTypeName="NRW Word Document" ma:contentTypeID="0x01010067EB80C5FE939D4A9B3D8BA62129B7F501005C2964981E94FD45B2F5886F38D3CF02" ma:contentTypeVersion="551" ma:contentTypeDescription="" ma:contentTypeScope="" ma:versionID="8b0e29160f5a4d58e56a523ede96f58a">
  <xsd:schema xmlns:xsd="http://www.w3.org/2001/XMLSchema" xmlns:xs="http://www.w3.org/2001/XMLSchema" xmlns:p="http://schemas.microsoft.com/office/2006/metadata/properties" xmlns:ns2="9be56660-2c31-41ef-bc00-23e72f632f2a" targetNamespace="http://schemas.microsoft.com/office/2006/metadata/properties" ma:root="true" ma:fieldsID="f45977c00e73a0a92893de7201d3fb8c"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9be56660-2c31-41ef-bc00-23e72f632f2a">REGU-632-387</_dlc_DocId>
    <_dlc_DocIdUrl xmlns="9be56660-2c31-41ef-bc00-23e72f632f2a">
      <Url>https://cyfoethnaturiolcymru.sharepoint.com/teams/Regulatory/wasters/wain/_layouts/15/DocIdRedir.aspx?ID=REGU-632-387</Url>
      <Description>REGU-632-387</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9F708B-87E0-4ADC-A047-B1CEE4C91884}">
  <ds:schemaRefs>
    <ds:schemaRef ds:uri="http://schemas.microsoft.com/sharepoint/events"/>
  </ds:schemaRefs>
</ds:datastoreItem>
</file>

<file path=customXml/itemProps2.xml><?xml version="1.0" encoding="utf-8"?>
<ds:datastoreItem xmlns:ds="http://schemas.openxmlformats.org/officeDocument/2006/customXml" ds:itemID="{4F6571D9-C914-45EC-B699-0F65E8DEE5FA}">
  <ds:schemaRefs>
    <ds:schemaRef ds:uri="Microsoft.SharePoint.Taxonomy.ContentTypeSync"/>
  </ds:schemaRefs>
</ds:datastoreItem>
</file>

<file path=customXml/itemProps3.xml><?xml version="1.0" encoding="utf-8"?>
<ds:datastoreItem xmlns:ds="http://schemas.openxmlformats.org/officeDocument/2006/customXml" ds:itemID="{3564999F-A281-4D51-AE84-1C96148979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4D79AF4-A776-4CD2-B53F-CE1EBDAB2716}">
  <ds:schemaRefs>
    <ds:schemaRef ds:uri="http://schemas.microsoft.com/office/2006/metadata/properties"/>
    <ds:schemaRef ds:uri="http://schemas.microsoft.com/office/infopath/2007/PartnerControls"/>
    <ds:schemaRef ds:uri="9be56660-2c31-41ef-bc00-23e72f632f2a"/>
  </ds:schemaRefs>
</ds:datastoreItem>
</file>

<file path=customXml/itemProps5.xml><?xml version="1.0" encoding="utf-8"?>
<ds:datastoreItem xmlns:ds="http://schemas.openxmlformats.org/officeDocument/2006/customXml" ds:itemID="{7C2ED06A-EE4B-4BBB-87F3-801D22B4B8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Standard Permit GRA1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R.Yearsley</dc:creator>
  <dc:description>207_06_SD33; Version 2_x000d_
Issue date: 22/02/07_x000d_
review due: 22/05/08</dc:description>
  <cp:lastModifiedBy>Evans, Samantha</cp:lastModifiedBy>
  <cp:lastPrinted>2008-03-13T16:07:31Z</cp:lastPrinted>
  <dcterms:created xsi:type="dcterms:W3CDTF">2005-05-04T08:30:35Z</dcterms:created>
  <dcterms:modified xsi:type="dcterms:W3CDTF">2023-04-29T21:31:01Z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-832766666</vt:i4>
  </property>
  <property fmtid="{D5CDD505-2E9C-101B-9397-08002B2CF9AE}" pid="3" name="_NewReviewCycle">
    <vt:lpwstr/>
  </property>
  <property fmtid="{D5CDD505-2E9C-101B-9397-08002B2CF9AE}" pid="4" name="_EmailSubject">
    <vt:lpwstr>Action: Standard permitting work stream for EPP </vt:lpwstr>
  </property>
  <property fmtid="{D5CDD505-2E9C-101B-9397-08002B2CF9AE}" pid="5" name="_AuthorEmail">
    <vt:lpwstr>mark.harvey@environment-agency.gov.uk</vt:lpwstr>
  </property>
  <property fmtid="{D5CDD505-2E9C-101B-9397-08002B2CF9AE}" pid="6" name="_AuthorEmailDisplayName">
    <vt:lpwstr>Harvey, Mark</vt:lpwstr>
  </property>
  <property fmtid="{D5CDD505-2E9C-101B-9397-08002B2CF9AE}" pid="7" name="_ReviewingToolsShownOnce">
    <vt:lpwstr/>
  </property>
  <property fmtid="{D5CDD505-2E9C-101B-9397-08002B2CF9AE}" pid="8" name="ContentTypeId">
    <vt:lpwstr>0x01010067EB80C5FE939D4A9B3D8BA62129B7F501005C2964981E94FD45B2F5886F38D3CF02</vt:lpwstr>
  </property>
  <property fmtid="{D5CDD505-2E9C-101B-9397-08002B2CF9AE}" pid="9" name="_dlc_DocIdItemGuid">
    <vt:lpwstr>700dba48-c32b-4f9a-8983-de4b2ffce8da</vt:lpwstr>
  </property>
</Properties>
</file>