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0" documentId="8_{6920E5D2-7A93-4C55-A0D2-133E933EB66B}" xr6:coauthVersionLast="47" xr6:coauthVersionMax="47" xr10:uidLastSave="{00000000-0000-0000-0000-000000000000}"/>
  <bookViews>
    <workbookView xWindow="-110" yWindow="-110" windowWidth="19420" windowHeight="10420" xr2:uid="{00000000-000D-0000-FFFF-FFFF00000000}"/>
  </bookViews>
  <sheets>
    <sheet name="Standard Permit GR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7" i="1" l="1"/>
  <c r="J97" i="1" s="1"/>
  <c r="K97" i="1" s="1"/>
  <c r="I97" i="1"/>
  <c r="H96" i="1"/>
  <c r="J96" i="1" s="1"/>
  <c r="K96" i="1" s="1"/>
  <c r="I96" i="1"/>
  <c r="H95" i="1"/>
  <c r="J95" i="1" s="1"/>
  <c r="K95" i="1" s="1"/>
  <c r="I95" i="1"/>
  <c r="H94" i="1"/>
  <c r="J94" i="1"/>
  <c r="K94" i="1" s="1"/>
  <c r="I94" i="1"/>
  <c r="H93" i="1"/>
  <c r="J93" i="1" s="1"/>
  <c r="K93" i="1" s="1"/>
  <c r="I93" i="1"/>
  <c r="H92" i="1"/>
  <c r="J92" i="1"/>
  <c r="K92" i="1" s="1"/>
  <c r="I92" i="1"/>
  <c r="H91" i="1"/>
  <c r="J91" i="1" s="1"/>
  <c r="K91" i="1" s="1"/>
  <c r="I91" i="1"/>
  <c r="H90" i="1"/>
  <c r="J90" i="1"/>
  <c r="K90" i="1" s="1"/>
  <c r="I90" i="1"/>
  <c r="H89" i="1"/>
  <c r="J89" i="1" s="1"/>
  <c r="K89" i="1" s="1"/>
  <c r="I89" i="1"/>
  <c r="H88" i="1"/>
  <c r="J88" i="1"/>
  <c r="K88" i="1" s="1"/>
  <c r="I88" i="1"/>
  <c r="H87" i="1"/>
  <c r="J87" i="1" s="1"/>
  <c r="K87" i="1" s="1"/>
  <c r="I87" i="1"/>
  <c r="H86" i="1"/>
  <c r="J86" i="1"/>
  <c r="K86" i="1" s="1"/>
  <c r="I86" i="1"/>
  <c r="H85" i="1"/>
  <c r="J85" i="1" s="1"/>
  <c r="K85" i="1" s="1"/>
  <c r="I85" i="1"/>
  <c r="H84" i="1"/>
  <c r="J84" i="1"/>
  <c r="K84" i="1" s="1"/>
  <c r="I84" i="1"/>
  <c r="H83" i="1"/>
  <c r="J83" i="1" s="1"/>
  <c r="K83" i="1" s="1"/>
  <c r="I83" i="1"/>
  <c r="H82" i="1"/>
  <c r="J82" i="1"/>
  <c r="K82" i="1" s="1"/>
  <c r="I82" i="1"/>
  <c r="I81" i="1"/>
  <c r="H81" i="1"/>
  <c r="J81" i="1" s="1"/>
  <c r="K81" i="1" s="1"/>
  <c r="I80" i="1"/>
  <c r="H80" i="1"/>
  <c r="J80" i="1" s="1"/>
  <c r="K80" i="1" s="1"/>
  <c r="H79" i="1"/>
  <c r="J79" i="1" s="1"/>
  <c r="K79" i="1" s="1"/>
  <c r="I79" i="1"/>
  <c r="H78" i="1"/>
  <c r="I78" i="1"/>
  <c r="J78" i="1"/>
  <c r="K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44"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44"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44"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44"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44"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44"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44"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44"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<sst xmlns="http://schemas.openxmlformats.org/spreadsheetml/2006/main" count="275" uniqueCount="169">
  <si>
    <t>Location:</t>
  </si>
  <si>
    <t>Risk assessment carried out by:</t>
  </si>
  <si>
    <t>Date:</t>
  </si>
  <si>
    <t>Data and information</t>
  </si>
  <si>
    <t>Judgement</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</si>
  <si>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</si>
  <si>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</si>
  <si>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</si>
  <si>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</si>
  <si>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</si>
  <si>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</si>
  <si>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</si>
  <si>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</si>
  <si>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</si>
  <si>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</si>
  <si>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</si>
  <si>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</si>
  <si>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</si>
  <si>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</si>
  <si>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</si>
  <si>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</si>
  <si>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</si>
  <si>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</si>
  <si>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</si>
  <si>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Very low</t>
  </si>
  <si>
    <t>Low</t>
  </si>
  <si>
    <t>Medium</t>
  </si>
  <si>
    <t>High</t>
  </si>
  <si>
    <t xml:space="preserve">Notes: </t>
  </si>
  <si>
    <t xml:space="preserve">Red triangle indicates comment containing supporting information </t>
  </si>
  <si>
    <t xml:space="preserve">Yellow columns contain drop down menus that allow automatic evaluation of risk in green column </t>
  </si>
  <si>
    <t>Parameter 1</t>
  </si>
  <si>
    <t>Parameter 2</t>
  </si>
  <si>
    <t>Parameter 3</t>
  </si>
  <si>
    <t>Action (by permitting)</t>
  </si>
  <si>
    <t>Applies to all potential locations.</t>
  </si>
  <si>
    <t>What is the magnitude of the risk after management? (This residual risk will be controlled by Compliance Assessment).</t>
  </si>
  <si>
    <t>Location of environmentally sensitive sites (km / m):</t>
  </si>
  <si>
    <t>Parameter 4</t>
  </si>
  <si>
    <t>Parameter 6</t>
  </si>
  <si>
    <t>Abbreviations:</t>
  </si>
  <si>
    <t>Local human population</t>
  </si>
  <si>
    <t>Nuisance - dust on cars, clothing etc.</t>
  </si>
  <si>
    <t>Nuisance, loss of amenity</t>
  </si>
  <si>
    <t>Odour</t>
  </si>
  <si>
    <t>Harm to human health, nuisance, loss of amenity</t>
  </si>
  <si>
    <t>Air transport and over land</t>
  </si>
  <si>
    <t>Pests (e.g. flies)</t>
  </si>
  <si>
    <t xml:space="preserve">Insect pests can multiply on permitted wastes, particularly in summer months </t>
  </si>
  <si>
    <t>Flood waters</t>
  </si>
  <si>
    <t>Direct run-off from site across ground surface, via surface water drains, ditches etc.</t>
  </si>
  <si>
    <t>Groundwater</t>
  </si>
  <si>
    <t>Any</t>
  </si>
  <si>
    <t>Standard Facility:</t>
  </si>
  <si>
    <t>Nuisance, loss of amenity and harm to animal health</t>
  </si>
  <si>
    <t>Local residents often sensitive to litter.</t>
  </si>
  <si>
    <t>Local residents often sensitive to odour.</t>
  </si>
  <si>
    <t>Local human population and local environment</t>
  </si>
  <si>
    <t>Direct physical contact</t>
  </si>
  <si>
    <t xml:space="preserve">Abstraction from watercourse downstream of facility (for agricultural or potable use). </t>
  </si>
  <si>
    <t>Acute effects, closure of abstraction intakes.</t>
  </si>
  <si>
    <t>Parameter 7</t>
  </si>
  <si>
    <t>Permitted activities - The storage and repackaging of waste (D15, R13, D14) and treatment consisting only of</t>
  </si>
  <si>
    <t>and from areas of the facility not used for the storage or treatment of wastes.</t>
  </si>
  <si>
    <t>The scope of the permit and associated rules is defined by the following risk criteria:</t>
  </si>
  <si>
    <t>SR - Standard Rule</t>
  </si>
  <si>
    <t xml:space="preserve">As above </t>
  </si>
  <si>
    <t>Air transport then deposition</t>
  </si>
  <si>
    <t>Releases of particulate matter (dusts) and micro-organisms (bioaerosols).</t>
  </si>
  <si>
    <t>Air transport then inhalation.</t>
  </si>
  <si>
    <t>Local human population, livestock and wildlife.</t>
  </si>
  <si>
    <t>Waste, litter and mud on local roads</t>
  </si>
  <si>
    <t>Vehicles entering and leaving site.</t>
  </si>
  <si>
    <t>Scavenging animals and scavenging birds</t>
  </si>
  <si>
    <t>Flooding of site</t>
  </si>
  <si>
    <t>If waste is washed off site it may contaminate buildings / gardens / natural habitats downstream.</t>
  </si>
  <si>
    <t>All on-site hazards: wastes; machinery and vehicles.</t>
  </si>
  <si>
    <t>Bodily injury</t>
  </si>
  <si>
    <t>Acute effects: oxygen depletion, fish kill and algal blooms</t>
  </si>
  <si>
    <t>Transport through soil/groundwater then extraction at borehole.</t>
  </si>
  <si>
    <t>Risk of accidental combustion of waste is moderate.</t>
  </si>
  <si>
    <t>Permitted waste types - Non hazardous Household, Commercial and Industrial Waste</t>
  </si>
  <si>
    <t>Nuisance, loss of amenity, loss of sleep.</t>
  </si>
  <si>
    <t xml:space="preserve">Noise through the air and vibration through the ground. </t>
  </si>
  <si>
    <t>Local residents often sensitive to noise and vibration</t>
  </si>
  <si>
    <t>Local human population and / or livestock after gaining unauthorised access to the waste operation</t>
  </si>
  <si>
    <t>Local human population and local environment.</t>
  </si>
  <si>
    <t xml:space="preserve">Protected sites -  European sites and SSSIs  </t>
  </si>
  <si>
    <t>As above</t>
  </si>
  <si>
    <t>Contaminated waters used for recreational purposes</t>
  </si>
  <si>
    <t>Harm to human health - respiratory irritation and illness.</t>
  </si>
  <si>
    <t>Nuisance, loss of amenity, road traffic accidents.</t>
  </si>
  <si>
    <t>Direct contact or ingestion</t>
  </si>
  <si>
    <t>Harm to human health - skin damage or gastro-intestinal illness.</t>
  </si>
  <si>
    <t>Unlikely to occur, but might restrict recreational use.</t>
  </si>
  <si>
    <t xml:space="preserve">Waste operations may cause harm to and deterioration of nature conservation sites. </t>
  </si>
  <si>
    <t>Direct run-off from site across ground surface, via surface water drains, ditches etc. then abstraction.</t>
  </si>
  <si>
    <t>Watercourse must have medium / high flow for abstraction to be permitted, which will dilute contaminated run-off.</t>
  </si>
  <si>
    <t>Chronic effects: contamination of groundwater, requiring treatment of water or closure of borehole.</t>
  </si>
  <si>
    <t>As above.  Indirect run-off via the soil layer</t>
  </si>
  <si>
    <t>Noise and vibration</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</si>
  <si>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</si>
  <si>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</si>
  <si>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</si>
  <si>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All wastes shall be bulked, transferred or treated inside a building, except for specified low-risk waste</t>
  </si>
  <si>
    <t>which may be stored outside without using containers.</t>
  </si>
  <si>
    <t>All waste shall be stored in a building or outside within a secure container, except for specified low-risk waste</t>
  </si>
  <si>
    <t>Parameter 5</t>
  </si>
  <si>
    <t xml:space="preserve">All waste shall be stored and treated on an impermeable surface with sealed drainage system, except for specified </t>
  </si>
  <si>
    <t>low-risk waste which may be stored and treated on hard standing.</t>
  </si>
  <si>
    <t>The only point source discharges to controlled waters or groundwater, are surface water from the roofs of buildings</t>
  </si>
  <si>
    <t xml:space="preserve">Litter </t>
  </si>
  <si>
    <t>Harm to human health - from waste carried off site and faeces.  Nuisance and  loss of amenity.</t>
  </si>
  <si>
    <t>Accidental fire causing the release of polluting materials to air (smoke or fumes), water or land.</t>
  </si>
  <si>
    <t>Respiratory irritation, illness and nuisance to local population.  Injury to staff or firefighters. Pollution of water or land.</t>
  </si>
  <si>
    <t>As above.</t>
  </si>
  <si>
    <t>Harm to protected site through toxic contamination, nutrient enrichment, smothering, disturbance, predation etc.</t>
  </si>
  <si>
    <t>All surface waters close to and downstream of site.</t>
  </si>
  <si>
    <t>Permitted wastes may attract scavenging animals and birds. Specified low-risk wastes stored outside may become nesting / breeding sites.</t>
  </si>
  <si>
    <t xml:space="preserve">Permitted waste types are non-hazardous so any waste washed off site will add to the volume of the local post-flood clean up workload, rather than the hazard.  </t>
  </si>
  <si>
    <t>Waste types are non-hazardous so harm is likely to be temporary and reversible.</t>
  </si>
  <si>
    <t>There is a potential for contaminated rainwater run-off or leachate from permitted waste types.</t>
  </si>
  <si>
    <t>Road safety, local residents often sensitive to mud on roads.</t>
  </si>
  <si>
    <t>Permitted waste types do not include sludges or liquids and are non-hazardous so only a medium magnitude risk is estimated.</t>
  </si>
  <si>
    <t>Spillage of liquids, leachate from waste, contaminated rainwater run-off from waste e.g. containing suspended solids.</t>
  </si>
  <si>
    <t>Waste Operation: HCI Waste Transfer Station with treatment</t>
  </si>
  <si>
    <t>Greater than 500m (see below)</t>
  </si>
  <si>
    <t xml:space="preserve">The activities shall not be carried out within 500m of a European Site (candidate or Special Area of Conservation,  </t>
  </si>
  <si>
    <t>manual sorting, separation, screening, baling, shredding, crushing or compaction (D9, R3, R4, R5).</t>
  </si>
  <si>
    <t xml:space="preserve">which may be bulked, transferred or treated outside.  However, specified low risk waste must be treated inside </t>
  </si>
  <si>
    <t>particulate matter in the form of PM10.</t>
  </si>
  <si>
    <t>Permitted waste types do not include …. dusts, powders or loose fibres but the treatment activities will produce particulate matter so a high magnitude risk is estimated.  There is potential for exposure if anyone is living or working close to the site (apart from the operator and employees)</t>
  </si>
  <si>
    <t xml:space="preserve">a building if the activities are being carried out within an Air Quality Management Area (AQMA) designated for </t>
  </si>
  <si>
    <t>Local residents often sensitive to dust.</t>
  </si>
  <si>
    <t>Parameter 8</t>
  </si>
  <si>
    <t>Parameter 9</t>
  </si>
  <si>
    <t>The quantity of tyres stored at the facility shall not be more than 50 tonnes</t>
  </si>
  <si>
    <t>in a manner which significantly increases any of the risks compared to the generic operation of this type of facility,</t>
  </si>
  <si>
    <t>The activities are not carried out predominantly using a limited number of the permitted waste types</t>
  </si>
  <si>
    <t>for example predominantly storing wastes which presents a significant increase in fire risk.</t>
  </si>
  <si>
    <t>Parameter 10</t>
  </si>
  <si>
    <t>waste storage and treatment…. on impermeable surface with sealed drainage (except);</t>
  </si>
  <si>
    <t>specified waste storage and treatment…. on hard standing or on impermeable surface with sealed drainage.</t>
  </si>
  <si>
    <t>bulking, transfer or treatment …. in a building; storage in a building or secure container;</t>
  </si>
  <si>
    <t>Quantity of waste accepted at the facility: &lt;75,000 tonnes per annum.</t>
  </si>
  <si>
    <t>Permitted waste types are non-hazardous so only a medium magnitude risk is estimated.</t>
  </si>
  <si>
    <t>Permitted waste types do not include sludges or liquids so only a medium magnitude risk is estimated.  There is potential for contaminated rainwater run-off from wastes stored outside buildings especially during heavy rain.</t>
  </si>
  <si>
    <t>Chronic effects: deterioration of water quality</t>
  </si>
  <si>
    <t xml:space="preserve">SR (emissions of substances not controlled by emission limits - buildings) - emissions of substances .... shall not cause pollution…., with appropriate measures: </t>
  </si>
  <si>
    <t>SR (emissions of substances not controlled by emission limits - buildings). SR (if required) - emissions management plan.  Long term increases in particulate levels are restricted by SR - treatment of specified low risk wastes shall be carried out inside a building if the activities are located within an AQMA designated for PM10.</t>
  </si>
  <si>
    <t>As above. Appropriate measures could include clearing litter arising from the activities from affected areas outside the site.</t>
  </si>
  <si>
    <t>As above. Appropriate measures could include clearing waste, litter and mud arising from the activities from affected areas outside the site.</t>
  </si>
  <si>
    <t>SR - emissions shall be free from odour….  SR (if required) - odour management plan.  Odour will be restricted by SR (emissions of substances not controlled by emission limits - buildings).</t>
  </si>
  <si>
    <t>SR - emissions shall be free from noise and vibration......  SR (if required) - noise and vibration management plan.  Noise will be restricted by SR (emissions of substances not controlled by emission limits - buildings).</t>
  </si>
  <si>
    <t>SR - emissions of substances not controlled by emission limits (including those from scavenging animals, scavenging birds and other pests) shall not cause pollution....Access to waste is restricted by SR (emissions of substances not controlled by emission limits - buildings).</t>
  </si>
  <si>
    <t>SR - management system (will include flood risk management). Waste washed off site restricted by SR (emissions of substances not controlled by emission limits - buildings).</t>
  </si>
  <si>
    <t>SR - activities shall be managed and operated in accordance with a management system (will include site security measures to prevent unauthorised access). Access to waste restricted by SR (emissions of substances not controlled by emission limits - buildings).</t>
  </si>
  <si>
    <t>As above.  SR - management system (will include fire and spillages). Spread of fire restricted by SR (emissions of substances not controlled by emission limits - buildings).  SR - tyre storage no more than 50 tonnes.</t>
  </si>
  <si>
    <t>As above (excluding comments on access to waste). Permitted activities do not include the burning of waste.</t>
  </si>
  <si>
    <t>SR - all liquids shall be provided with secondary containment.... (applies to non- wastes such as fuels). Run-off restricted by SR (emissions of substances not controlled by emission limits - buildings).</t>
  </si>
  <si>
    <t>SR (emissions of substances not controlled by emission limits - buildings).  SR (if required) - emissions management plan.</t>
  </si>
  <si>
    <t>SR (emissions of substances not controlled by emission limits - buildings).  SR - activities shall not be carried out within 500m of a European Site or SSSI.  (Distance criteria as agreed with Natural England/Countryside Council for Wales).</t>
  </si>
  <si>
    <t>Generic risk assessment for standard rules set number SR2008No3 v3.0</t>
  </si>
  <si>
    <t>As above, or within 50m of any well, spring or borehole used for the supply of water for human consumption.  This must include private water suplies</t>
  </si>
  <si>
    <t>Parameter 11</t>
  </si>
  <si>
    <t xml:space="preserve">proposed or Special Protection Area or Ramsar site) or a Site of Special Scientific Interest (SSSI); 
</t>
  </si>
  <si>
    <t>The activities shall not be carried out  within 50m of any well, spring or borehole used for the supply of water for human consumption.  This must include private water suplies</t>
  </si>
  <si>
    <t xml:space="preserve">As above. Also the activities shall not be carried out  within 50m of any well, spring or borehole used for the supply of water for human consumption.  This must include private water suplies </t>
  </si>
  <si>
    <t>Natural Resources Wales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</si>
</sst>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ont>
    <font>
      <b/>
      <sz val="12"/>
      <name val="Arial"/>
      <family val="2"/>
    </font>
    <font>
      <sz val="12"/>
      <name val="Arial"/>
      <family val="2"/>
    </font>
    <font>
      <b/>
      <sz val="12"/>
      <name val="Arial"/>
      <family val="2"/>
    </font>
    <font>
      <b/>
      <sz val="14"/>
      <name val="Arial"/>
      <family val="2"/>
    </font>
    <font>
      <b/>
      <sz val="14"/>
      <name val="Arial"/>
      <family val="2"/>
    </font>
    <font>
      <sz val="8"/>
      <color indexed="81"/>
      <name val="Tahoma"/>
      <family val="2"/>
    </font>
    <font>
      <sz val="10"/>
      <color indexed="81"/>
      <name val="Arial"/>
      <family val="2"/>
    </font>
    <font>
      <b/>
      <sz val="10"/>
      <color indexed="81"/>
      <name val="Arial"/>
      <family val="2"/>
    </font>
    <font>
      <b/>
      <sz val="10"/>
      <name val="Arial"/>
      <family val="2"/>
    </font>
    <font>
      <sz val="10"/>
      <name val="Arial"/>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29">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89">
    <xf numFmtId="0" fontId="0" fillId="0" borderId="0" xfId="0"/>
    <xf numFmtId="0" fontId="0" fillId="0" borderId="0" xfId="0" applyBorder="1"/>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Border="1" applyAlignment="1">
      <alignment horizontal="center"/>
    </xf>
    <xf numFmtId="0" fontId="0" fillId="0" borderId="8" xfId="0" applyBorder="1"/>
    <xf numFmtId="0" fontId="0" fillId="0" borderId="8" xfId="0" applyFill="1" applyBorder="1"/>
    <xf numFmtId="0" fontId="0" fillId="0" borderId="0" xfId="0" applyFill="1" applyBorder="1"/>
    <xf numFmtId="0" fontId="0" fillId="0" borderId="0" xfId="0" applyFill="1"/>
    <xf numFmtId="0" fontId="0" fillId="2" borderId="9" xfId="0" applyFill="1" applyBorder="1" applyAlignment="1">
      <alignment horizontal="centerContinuous" vertical="top"/>
    </xf>
    <xf numFmtId="0" fontId="4" fillId="2" borderId="10" xfId="0" applyFont="1" applyFill="1" applyBorder="1" applyAlignment="1">
      <alignment vertical="center"/>
    </xf>
    <xf numFmtId="0" fontId="4" fillId="2" borderId="9" xfId="0" applyFont="1" applyFill="1" applyBorder="1" applyAlignment="1">
      <alignment horizontal="centerContinuous" vertical="center"/>
    </xf>
    <xf numFmtId="0" fontId="4" fillId="2" borderId="9" xfId="0" applyFont="1" applyFill="1" applyBorder="1" applyAlignment="1">
      <alignment vertical="center"/>
    </xf>
    <xf numFmtId="0" fontId="2"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3" fillId="0" borderId="0" xfId="0" applyFont="1"/>
    <xf numFmtId="0" fontId="6" fillId="0" borderId="0" xfId="0" applyFont="1"/>
    <xf numFmtId="0" fontId="0" fillId="3" borderId="0" xfId="0" applyFill="1" applyBorder="1"/>
    <xf numFmtId="0" fontId="0" fillId="4" borderId="0" xfId="0" applyFill="1" applyBorder="1"/>
    <xf numFmtId="0" fontId="0" fillId="4" borderId="0" xfId="0" applyFill="1"/>
    <xf numFmtId="0" fontId="0" fillId="5" borderId="0" xfId="0" applyFill="1" applyBorder="1"/>
    <xf numFmtId="0" fontId="0" fillId="5" borderId="0" xfId="0" applyFill="1"/>
    <xf numFmtId="0" fontId="0" fillId="6" borderId="0" xfId="0" applyFill="1" applyBorder="1"/>
    <xf numFmtId="0" fontId="0" fillId="6" borderId="0" xfId="0" applyFill="1"/>
    <xf numFmtId="2" fontId="0" fillId="0" borderId="0" xfId="0" applyNumberFormat="1" applyBorder="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7" xfId="0" applyFill="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applyProtection="1"/>
    <xf numFmtId="0" fontId="0" fillId="7" borderId="15" xfId="0" applyFill="1" applyBorder="1" applyProtection="1"/>
    <xf numFmtId="0" fontId="0" fillId="7" borderId="16" xfId="0" applyFill="1" applyBorder="1" applyProtection="1"/>
    <xf numFmtId="0" fontId="0" fillId="7" borderId="0" xfId="0" applyFill="1" applyBorder="1" applyProtection="1"/>
    <xf numFmtId="0" fontId="2" fillId="7" borderId="0" xfId="0" applyFont="1" applyFill="1" applyProtection="1"/>
    <xf numFmtId="0" fontId="2" fillId="7" borderId="0" xfId="0" applyFont="1" applyFill="1" applyBorder="1" applyProtection="1"/>
    <xf numFmtId="0" fontId="3" fillId="7" borderId="0" xfId="0" applyFont="1" applyFill="1" applyProtection="1"/>
    <xf numFmtId="0" fontId="3" fillId="7" borderId="0" xfId="0" applyFont="1" applyFill="1" applyBorder="1" applyProtection="1"/>
    <xf numFmtId="0" fontId="5" fillId="7" borderId="0" xfId="0" applyFont="1" applyFill="1" applyBorder="1" applyProtection="1"/>
    <xf numFmtId="0" fontId="4" fillId="7" borderId="0" xfId="0" applyFont="1" applyFill="1" applyBorder="1" applyProtection="1"/>
    <xf numFmtId="0" fontId="10" fillId="0" borderId="0" xfId="0" applyFont="1" applyFill="1" applyBorder="1"/>
    <xf numFmtId="0" fontId="10" fillId="0" borderId="0" xfId="0" applyFont="1" applyFill="1" applyBorder="1" applyAlignment="1">
      <alignment horizontal="left"/>
    </xf>
    <xf numFmtId="0" fontId="2" fillId="0" borderId="0" xfId="0" applyFont="1" applyFill="1" applyBorder="1" applyProtection="1"/>
    <xf numFmtId="0" fontId="0" fillId="0" borderId="0" xfId="0" applyFill="1" applyBorder="1" applyProtection="1"/>
    <xf numFmtId="0" fontId="10" fillId="0" borderId="0" xfId="0" applyFont="1" applyFill="1" applyBorder="1" applyProtection="1"/>
    <xf numFmtId="0" fontId="10" fillId="0" borderId="0" xfId="0" applyFont="1" applyFill="1" applyBorder="1" applyAlignment="1" applyProtection="1">
      <alignment horizontal="right"/>
    </xf>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Border="1" applyAlignment="1" applyProtection="1">
      <alignment vertical="top" wrapText="1"/>
      <protection locked="0"/>
    </xf>
    <xf numFmtId="0" fontId="0" fillId="5" borderId="21"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17" xfId="0" applyNumberFormat="1" applyFill="1" applyBorder="1" applyAlignment="1" applyProtection="1">
      <alignment vertical="top" wrapText="1"/>
      <protection locked="0"/>
    </xf>
    <xf numFmtId="0" fontId="0" fillId="0" borderId="5" xfId="0" applyNumberFormat="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5" borderId="26" xfId="0" applyFill="1" applyBorder="1" applyAlignment="1" applyProtection="1">
      <alignment vertical="top" wrapText="1"/>
      <protection locked="0"/>
    </xf>
    <xf numFmtId="0" fontId="0" fillId="5" borderId="27" xfId="0" applyFill="1" applyBorder="1" applyAlignment="1" applyProtection="1">
      <alignment vertical="top" wrapText="1"/>
      <protection locked="0"/>
    </xf>
    <xf numFmtId="0" fontId="1" fillId="8" borderId="24" xfId="0" applyFont="1" applyFill="1" applyBorder="1" applyAlignment="1" applyProtection="1">
      <alignment vertical="top" wrapText="1"/>
      <protection locked="0"/>
    </xf>
    <xf numFmtId="0" fontId="0" fillId="0" borderId="25" xfId="0" applyFill="1" applyBorder="1" applyAlignment="1" applyProtection="1">
      <alignment vertical="top" wrapText="1"/>
      <protection locked="0"/>
    </xf>
    <xf numFmtId="0" fontId="0" fillId="0" borderId="23" xfId="0" applyNumberFormat="1"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0" xfId="0" applyAlignment="1">
      <alignment vertical="top" wrapText="1"/>
    </xf>
    <xf numFmtId="0" fontId="11" fillId="0" borderId="12" xfId="0" applyFont="1" applyBorder="1" applyAlignment="1" applyProtection="1">
      <alignment vertical="top" wrapText="1"/>
      <protection locked="0"/>
    </xf>
    <xf numFmtId="0" fontId="11" fillId="0" borderId="0" xfId="0" applyFont="1"/>
    <xf numFmtId="0" fontId="11" fillId="0" borderId="0" xfId="0" applyFont="1" applyAlignment="1">
      <alignment vertical="top"/>
    </xf>
    <xf numFmtId="0" fontId="11" fillId="0" borderId="5" xfId="0" applyFont="1" applyBorder="1" applyAlignment="1" applyProtection="1">
      <alignment vertical="top" wrapText="1"/>
      <protection locked="0"/>
    </xf>
    <xf numFmtId="15" fontId="0" fillId="9" borderId="15" xfId="0" applyNumberForma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11" fillId="9" borderId="15" xfId="0" applyFont="1"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9" borderId="16" xfId="0" applyFill="1" applyBorder="1" applyAlignment="1" applyProtection="1">
      <alignment vertical="top" wrapText="1"/>
      <protection locked="0"/>
    </xf>
    <xf numFmtId="0" fontId="11" fillId="0" borderId="0" xfId="0" applyFont="1" applyAlignment="1">
      <alignment vertical="top" wrapText="1"/>
    </xf>
    <xf numFmtId="0" fontId="0" fillId="0" borderId="0" xfId="0" applyAlignment="1">
      <alignmen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35"/>
  <sheetViews>
    <sheetView tabSelected="1" topLeftCell="B1" zoomScale="75" zoomScaleNormal="75" workbookViewId="0">
      <selection activeCell="F10" sqref="F10:J10"/>
    </sheetView>
  </sheetViews>
  <sheetFormatPr defaultRowHeight="12.5" x14ac:dyDescent="0.25"/>
  <cols>
    <col min="1" max="1" width="0" hidden="1" customWidth="1"/>
    <col min="2" max="2" width="16.7265625" customWidth="1"/>
    <col min="3" max="3" width="16.81640625" customWidth="1"/>
    <col min="4" max="5" width="16.7265625" customWidth="1"/>
    <col min="6" max="6" width="11.81640625" customWidth="1"/>
    <col min="7" max="7" width="9.7265625" customWidth="1"/>
    <col min="8" max="8" width="11.26953125" customWidth="1"/>
    <col min="9" max="9" width="19" customWidth="1"/>
    <col min="10" max="10" width="20.26953125" customWidth="1"/>
    <col min="11" max="11" width="16.7265625" customWidth="1"/>
  </cols>
  <sheetData>
    <row r="2" spans="1:13" ht="18" x14ac:dyDescent="0.4">
      <c r="B2" s="21" t="s">
        <v>162</v>
      </c>
      <c r="C2" s="21"/>
      <c r="D2" s="21"/>
      <c r="E2" s="20"/>
    </row>
    <row r="3" spans="1:13" ht="12.75" customHeight="1" x14ac:dyDescent="0.35">
      <c r="B3" s="43"/>
      <c r="C3" s="43"/>
      <c r="D3" s="43"/>
      <c r="E3" s="45"/>
      <c r="F3" s="39"/>
      <c r="G3" s="39"/>
      <c r="H3" s="39"/>
      <c r="I3" s="39"/>
      <c r="J3" s="39"/>
      <c r="K3" s="39"/>
    </row>
    <row r="4" spans="1:13" ht="15.5" x14ac:dyDescent="0.35">
      <c r="B4" s="44" t="s">
        <v>53</v>
      </c>
      <c r="C4" s="44"/>
      <c r="D4" s="44"/>
      <c r="E4" s="46"/>
      <c r="F4" s="83" t="s">
        <v>125</v>
      </c>
      <c r="G4" s="83"/>
      <c r="H4" s="83"/>
      <c r="I4" s="83"/>
      <c r="J4" s="83"/>
      <c r="K4" s="40"/>
    </row>
    <row r="5" spans="1:13" ht="9.75" customHeight="1" x14ac:dyDescent="0.35">
      <c r="B5" s="44"/>
      <c r="C5" s="44"/>
      <c r="D5" s="44"/>
      <c r="E5" s="46"/>
      <c r="F5" s="42"/>
      <c r="G5" s="42"/>
      <c r="H5" s="39"/>
      <c r="I5" s="39"/>
      <c r="J5" s="39"/>
      <c r="K5" s="39"/>
    </row>
    <row r="6" spans="1:13" ht="15.5" x14ac:dyDescent="0.35">
      <c r="B6" s="44" t="s">
        <v>0</v>
      </c>
      <c r="C6" s="46"/>
      <c r="D6" s="46"/>
      <c r="E6" s="46"/>
      <c r="F6" s="83" t="s">
        <v>35</v>
      </c>
      <c r="G6" s="83"/>
      <c r="H6" s="83"/>
      <c r="I6" s="83"/>
      <c r="J6" s="83"/>
      <c r="K6" s="40"/>
    </row>
    <row r="7" spans="1:13" ht="9.75" customHeight="1" x14ac:dyDescent="0.4">
      <c r="B7" s="47"/>
      <c r="C7" s="42"/>
      <c r="D7" s="42"/>
      <c r="E7" s="42"/>
      <c r="F7" s="42"/>
      <c r="G7" s="42"/>
      <c r="H7" s="39"/>
      <c r="I7" s="39"/>
      <c r="J7" s="39"/>
      <c r="K7" s="39"/>
    </row>
    <row r="8" spans="1:13" ht="15.75" customHeight="1" x14ac:dyDescent="0.35">
      <c r="B8" s="44" t="s">
        <v>37</v>
      </c>
      <c r="C8" s="46"/>
      <c r="D8" s="46"/>
      <c r="E8" s="46"/>
      <c r="F8" s="84" t="s">
        <v>126</v>
      </c>
      <c r="G8" s="85"/>
      <c r="H8" s="85"/>
      <c r="I8" s="85"/>
      <c r="J8" s="85"/>
      <c r="K8" s="40"/>
    </row>
    <row r="9" spans="1:13" ht="10.5" customHeight="1" x14ac:dyDescent="0.25">
      <c r="B9" s="42"/>
      <c r="C9" s="42"/>
      <c r="D9" s="42"/>
      <c r="E9" s="42"/>
      <c r="F9" s="42"/>
      <c r="G9" s="42"/>
      <c r="H9" s="39"/>
      <c r="I9" s="39"/>
      <c r="J9" s="39"/>
      <c r="K9" s="39"/>
    </row>
    <row r="10" spans="1:13" ht="15.5" x14ac:dyDescent="0.35">
      <c r="B10" s="48" t="s">
        <v>1</v>
      </c>
      <c r="C10" s="42"/>
      <c r="D10" s="42"/>
      <c r="E10" s="42"/>
      <c r="F10" s="86" t="s">
        <v>168</v>
      </c>
      <c r="G10" s="86"/>
      <c r="H10" s="86"/>
      <c r="I10" s="86"/>
      <c r="J10" s="86"/>
      <c r="K10" s="41"/>
    </row>
    <row r="11" spans="1:13" ht="11.25" customHeight="1" x14ac:dyDescent="0.35">
      <c r="B11" s="48"/>
      <c r="C11" s="42"/>
      <c r="D11" s="42"/>
      <c r="E11" s="42"/>
      <c r="F11" s="42"/>
      <c r="G11" s="42"/>
      <c r="H11" s="43"/>
      <c r="I11" s="39"/>
      <c r="J11" s="39"/>
      <c r="K11" s="39"/>
    </row>
    <row r="12" spans="1:13" ht="15.5" x14ac:dyDescent="0.35">
      <c r="B12" s="44" t="s">
        <v>2</v>
      </c>
      <c r="C12" s="42"/>
      <c r="D12" s="42"/>
      <c r="E12" s="42"/>
      <c r="F12" s="81">
        <v>41085</v>
      </c>
      <c r="G12" s="82"/>
      <c r="H12" s="82"/>
      <c r="I12" s="82"/>
      <c r="J12" s="82"/>
      <c r="K12" s="40"/>
    </row>
    <row r="13" spans="1:13" ht="15.5" x14ac:dyDescent="0.35">
      <c r="B13" s="44"/>
      <c r="C13" s="42"/>
      <c r="D13" s="42"/>
      <c r="E13" s="42"/>
      <c r="F13" s="42"/>
      <c r="G13" s="42"/>
      <c r="H13" s="44"/>
      <c r="I13" s="42"/>
      <c r="J13" s="42"/>
      <c r="K13" s="42"/>
    </row>
    <row r="14" spans="1:13" ht="15.5" x14ac:dyDescent="0.35">
      <c r="A14" s="13"/>
      <c r="B14" s="51"/>
      <c r="C14" s="52" t="s">
        <v>64</v>
      </c>
      <c r="D14" s="52"/>
      <c r="E14" s="52"/>
      <c r="F14" s="52"/>
      <c r="G14" s="52"/>
      <c r="H14" s="51"/>
      <c r="I14" s="52"/>
      <c r="J14" s="52"/>
      <c r="K14" s="52"/>
      <c r="L14" s="13"/>
      <c r="M14" s="13"/>
    </row>
    <row r="15" spans="1:13" ht="15.5" x14ac:dyDescent="0.35">
      <c r="A15" s="13"/>
      <c r="B15" s="51"/>
      <c r="C15" t="s">
        <v>31</v>
      </c>
      <c r="D15" s="52" t="s">
        <v>62</v>
      </c>
      <c r="E15" s="52"/>
      <c r="F15" s="52"/>
      <c r="G15" s="52"/>
      <c r="H15" s="51"/>
      <c r="I15" s="52"/>
      <c r="J15" s="52"/>
      <c r="K15" s="52"/>
      <c r="L15" s="13"/>
      <c r="M15" s="13"/>
    </row>
    <row r="16" spans="1:13" x14ac:dyDescent="0.25">
      <c r="A16" s="13"/>
      <c r="D16" t="s">
        <v>128</v>
      </c>
      <c r="K16" s="52"/>
      <c r="L16" s="13"/>
      <c r="M16" s="13"/>
    </row>
    <row r="17" spans="1:13" x14ac:dyDescent="0.25">
      <c r="A17" s="13"/>
      <c r="C17" t="s">
        <v>32</v>
      </c>
      <c r="D17" t="s">
        <v>81</v>
      </c>
      <c r="K17" s="52"/>
      <c r="L17" s="13"/>
      <c r="M17" s="13"/>
    </row>
    <row r="18" spans="1:13" x14ac:dyDescent="0.25">
      <c r="A18" s="13"/>
      <c r="C18" t="s">
        <v>33</v>
      </c>
      <c r="D18" t="s">
        <v>144</v>
      </c>
      <c r="K18" s="52"/>
      <c r="L18" s="13"/>
      <c r="M18" s="13"/>
    </row>
    <row r="19" spans="1:13" x14ac:dyDescent="0.25">
      <c r="A19" s="13"/>
      <c r="C19" t="s">
        <v>38</v>
      </c>
      <c r="D19" t="s">
        <v>136</v>
      </c>
      <c r="K19" s="52"/>
      <c r="L19" s="13"/>
      <c r="M19" s="13"/>
    </row>
    <row r="20" spans="1:13" x14ac:dyDescent="0.25">
      <c r="A20" s="13"/>
      <c r="C20" t="s">
        <v>107</v>
      </c>
      <c r="D20" t="s">
        <v>104</v>
      </c>
      <c r="K20" s="52"/>
      <c r="L20" s="13"/>
      <c r="M20" s="13"/>
    </row>
    <row r="21" spans="1:13" x14ac:dyDescent="0.25">
      <c r="A21" s="13"/>
      <c r="D21" t="s">
        <v>129</v>
      </c>
      <c r="K21" s="52"/>
      <c r="L21" s="13"/>
      <c r="M21" s="13"/>
    </row>
    <row r="22" spans="1:13" x14ac:dyDescent="0.25">
      <c r="A22" s="13"/>
      <c r="D22" t="s">
        <v>132</v>
      </c>
      <c r="K22" s="52"/>
      <c r="L22" s="13"/>
      <c r="M22" s="13"/>
    </row>
    <row r="23" spans="1:13" x14ac:dyDescent="0.25">
      <c r="A23" s="13"/>
      <c r="D23" t="s">
        <v>130</v>
      </c>
      <c r="K23" s="52"/>
      <c r="L23" s="13"/>
      <c r="M23" s="13"/>
    </row>
    <row r="24" spans="1:13" x14ac:dyDescent="0.25">
      <c r="A24" s="13"/>
      <c r="C24" t="s">
        <v>39</v>
      </c>
      <c r="D24" t="s">
        <v>106</v>
      </c>
      <c r="K24" s="52"/>
      <c r="L24" s="13"/>
      <c r="M24" s="13"/>
    </row>
    <row r="25" spans="1:13" x14ac:dyDescent="0.25">
      <c r="A25" s="13"/>
      <c r="D25" t="s">
        <v>105</v>
      </c>
      <c r="K25" s="52"/>
      <c r="L25" s="13"/>
      <c r="M25" s="13"/>
    </row>
    <row r="26" spans="1:13" x14ac:dyDescent="0.25">
      <c r="A26" s="13"/>
      <c r="C26" t="s">
        <v>61</v>
      </c>
      <c r="D26" t="s">
        <v>108</v>
      </c>
      <c r="K26" s="52"/>
      <c r="L26" s="13"/>
      <c r="M26" s="13"/>
    </row>
    <row r="27" spans="1:13" x14ac:dyDescent="0.25">
      <c r="A27" s="13"/>
      <c r="D27" t="s">
        <v>109</v>
      </c>
      <c r="K27" s="52"/>
      <c r="L27" s="13"/>
      <c r="M27" s="13"/>
    </row>
    <row r="28" spans="1:13" x14ac:dyDescent="0.25">
      <c r="A28" s="13"/>
      <c r="C28" t="s">
        <v>134</v>
      </c>
      <c r="D28" t="s">
        <v>110</v>
      </c>
      <c r="K28" s="52"/>
      <c r="L28" s="13"/>
      <c r="M28" s="13"/>
    </row>
    <row r="29" spans="1:13" x14ac:dyDescent="0.25">
      <c r="A29" s="13"/>
      <c r="D29" t="s">
        <v>63</v>
      </c>
      <c r="K29" s="52"/>
      <c r="L29" s="13"/>
      <c r="M29" s="13"/>
    </row>
    <row r="30" spans="1:13" x14ac:dyDescent="0.25">
      <c r="A30" s="13"/>
      <c r="C30" t="s">
        <v>135</v>
      </c>
      <c r="D30" t="s">
        <v>127</v>
      </c>
      <c r="K30" s="52"/>
      <c r="L30" s="13"/>
      <c r="M30" s="13"/>
    </row>
    <row r="31" spans="1:13" ht="39.75" customHeight="1" x14ac:dyDescent="0.25">
      <c r="A31" s="13"/>
      <c r="D31" s="87" t="s">
        <v>165</v>
      </c>
      <c r="E31" s="88"/>
      <c r="F31" s="88"/>
      <c r="G31" s="88"/>
      <c r="H31" s="88"/>
      <c r="I31" s="88"/>
      <c r="J31" s="88"/>
      <c r="K31" s="52"/>
      <c r="L31" s="13"/>
      <c r="M31" s="13"/>
    </row>
    <row r="32" spans="1:13" ht="20.25" customHeight="1" x14ac:dyDescent="0.25">
      <c r="A32" s="13"/>
      <c r="C32" s="78" t="s">
        <v>140</v>
      </c>
      <c r="D32" s="79" t="s">
        <v>166</v>
      </c>
      <c r="E32" s="76"/>
      <c r="F32" s="76"/>
      <c r="G32" s="76"/>
      <c r="H32" s="76"/>
      <c r="I32" s="76"/>
      <c r="J32" s="76"/>
      <c r="K32" s="52"/>
      <c r="L32" s="13"/>
      <c r="M32" s="13"/>
    </row>
    <row r="33" spans="1:13" x14ac:dyDescent="0.25">
      <c r="A33" s="13"/>
      <c r="C33" s="78" t="s">
        <v>164</v>
      </c>
      <c r="D33" t="s">
        <v>138</v>
      </c>
      <c r="K33" s="52"/>
      <c r="L33" s="13"/>
      <c r="M33" s="13"/>
    </row>
    <row r="34" spans="1:13" x14ac:dyDescent="0.25">
      <c r="A34" s="13"/>
      <c r="D34" t="s">
        <v>137</v>
      </c>
      <c r="K34" s="52"/>
      <c r="L34" s="13"/>
      <c r="M34" s="13"/>
    </row>
    <row r="35" spans="1:13" x14ac:dyDescent="0.25">
      <c r="A35" s="13"/>
      <c r="D35" t="s">
        <v>139</v>
      </c>
      <c r="K35" s="52"/>
      <c r="L35" s="13"/>
      <c r="M35" s="13"/>
    </row>
    <row r="36" spans="1:13" x14ac:dyDescent="0.25">
      <c r="A36" s="13"/>
      <c r="K36" s="52"/>
      <c r="L36" s="13"/>
      <c r="M36" s="13"/>
    </row>
    <row r="37" spans="1:13" x14ac:dyDescent="0.25">
      <c r="A37" s="13"/>
      <c r="C37" t="s">
        <v>40</v>
      </c>
      <c r="D37" t="s">
        <v>65</v>
      </c>
      <c r="K37" s="52"/>
      <c r="L37" s="13"/>
      <c r="M37" s="13"/>
    </row>
    <row r="38" spans="1:13" x14ac:dyDescent="0.25">
      <c r="A38" s="13"/>
      <c r="D38" t="s">
        <v>148</v>
      </c>
      <c r="K38" s="52"/>
      <c r="L38" s="13"/>
      <c r="M38" s="13"/>
    </row>
    <row r="39" spans="1:13" x14ac:dyDescent="0.25">
      <c r="A39" s="13"/>
      <c r="D39" t="s">
        <v>143</v>
      </c>
      <c r="K39" s="52"/>
      <c r="L39" s="13"/>
      <c r="M39" s="13"/>
    </row>
    <row r="40" spans="1:13" x14ac:dyDescent="0.25">
      <c r="A40" s="13"/>
      <c r="D40" t="s">
        <v>141</v>
      </c>
      <c r="K40" s="52"/>
      <c r="L40" s="13"/>
      <c r="M40" s="13"/>
    </row>
    <row r="41" spans="1:13" x14ac:dyDescent="0.25">
      <c r="A41" s="13"/>
      <c r="D41" t="s">
        <v>142</v>
      </c>
      <c r="K41" s="52"/>
      <c r="L41" s="13"/>
      <c r="M41" s="13"/>
    </row>
    <row r="42" spans="1:13" ht="13" thickBot="1" x14ac:dyDescent="0.3">
      <c r="B42" s="13"/>
      <c r="C42" s="13"/>
      <c r="D42" s="13"/>
      <c r="E42" s="13"/>
      <c r="F42" s="12"/>
      <c r="G42" s="13"/>
      <c r="H42" s="13"/>
      <c r="I42" s="13"/>
      <c r="J42" s="13"/>
      <c r="K42" s="13"/>
    </row>
    <row r="43" spans="1:13" ht="28.5" customHeight="1" thickTop="1" x14ac:dyDescent="0.25">
      <c r="A43" s="2"/>
      <c r="B43" s="18" t="s">
        <v>3</v>
      </c>
      <c r="C43" s="14"/>
      <c r="D43" s="14"/>
      <c r="E43" s="14"/>
      <c r="F43" s="15"/>
      <c r="G43" s="16" t="s">
        <v>4</v>
      </c>
      <c r="H43" s="16"/>
      <c r="I43" s="17"/>
      <c r="J43" s="18" t="s">
        <v>34</v>
      </c>
      <c r="K43" s="19"/>
    </row>
    <row r="44" spans="1:13" ht="26" x14ac:dyDescent="0.25">
      <c r="A44" s="1"/>
      <c r="B44" s="3" t="s">
        <v>5</v>
      </c>
      <c r="C44" s="4" t="s">
        <v>6</v>
      </c>
      <c r="D44" s="4" t="s">
        <v>7</v>
      </c>
      <c r="E44" s="5" t="s">
        <v>8</v>
      </c>
      <c r="F44" s="3" t="s">
        <v>9</v>
      </c>
      <c r="G44" s="4" t="s">
        <v>10</v>
      </c>
      <c r="H44" s="4" t="s">
        <v>11</v>
      </c>
      <c r="I44" s="5" t="s">
        <v>12</v>
      </c>
      <c r="J44" s="3" t="s">
        <v>13</v>
      </c>
      <c r="K44" s="57" t="s">
        <v>14</v>
      </c>
    </row>
    <row r="45" spans="1:13" ht="121.5" customHeight="1" x14ac:dyDescent="0.25">
      <c r="A45" s="1"/>
      <c r="B45" s="6" t="s">
        <v>15</v>
      </c>
      <c r="C45" s="7" t="s">
        <v>16</v>
      </c>
      <c r="D45" s="7" t="s">
        <v>17</v>
      </c>
      <c r="E45" s="8" t="s">
        <v>18</v>
      </c>
      <c r="F45" s="6" t="s">
        <v>19</v>
      </c>
      <c r="G45" s="7" t="s">
        <v>20</v>
      </c>
      <c r="H45" s="7" t="s">
        <v>21</v>
      </c>
      <c r="I45" s="8" t="s">
        <v>22</v>
      </c>
      <c r="J45" s="6" t="s">
        <v>23</v>
      </c>
      <c r="K45" s="58" t="s">
        <v>36</v>
      </c>
    </row>
    <row r="46" spans="1:13" ht="213.75" customHeight="1" x14ac:dyDescent="0.25">
      <c r="A46" s="35"/>
      <c r="B46" s="30" t="s">
        <v>41</v>
      </c>
      <c r="C46" s="31" t="s">
        <v>68</v>
      </c>
      <c r="D46" s="31" t="s">
        <v>90</v>
      </c>
      <c r="E46" s="32" t="s">
        <v>69</v>
      </c>
      <c r="F46" s="55" t="s">
        <v>27</v>
      </c>
      <c r="G46" s="56" t="s">
        <v>26</v>
      </c>
      <c r="H46" s="62" t="s">
        <v>27</v>
      </c>
      <c r="I46" s="36" t="s">
        <v>131</v>
      </c>
      <c r="J46" s="30" t="s">
        <v>149</v>
      </c>
      <c r="K46" s="37" t="s">
        <v>25</v>
      </c>
    </row>
    <row r="47" spans="1:13" ht="36" customHeight="1" x14ac:dyDescent="0.25">
      <c r="A47" s="35"/>
      <c r="B47" s="30" t="s">
        <v>41</v>
      </c>
      <c r="C47" s="31" t="s">
        <v>88</v>
      </c>
      <c r="D47" s="31" t="s">
        <v>42</v>
      </c>
      <c r="E47" s="32" t="s">
        <v>67</v>
      </c>
      <c r="F47" s="55" t="s">
        <v>26</v>
      </c>
      <c r="G47" s="56" t="s">
        <v>25</v>
      </c>
      <c r="H47" s="62" t="s">
        <v>25</v>
      </c>
      <c r="I47" s="36" t="s">
        <v>133</v>
      </c>
      <c r="J47" s="30" t="s">
        <v>66</v>
      </c>
      <c r="K47" s="37" t="s">
        <v>25</v>
      </c>
    </row>
    <row r="48" spans="1:13" ht="82.5" customHeight="1" x14ac:dyDescent="0.25">
      <c r="A48" s="35"/>
      <c r="B48" s="30" t="s">
        <v>70</v>
      </c>
      <c r="C48" s="31" t="s">
        <v>111</v>
      </c>
      <c r="D48" s="31" t="s">
        <v>54</v>
      </c>
      <c r="E48" s="32" t="s">
        <v>67</v>
      </c>
      <c r="F48" s="55" t="s">
        <v>26</v>
      </c>
      <c r="G48" s="56" t="s">
        <v>26</v>
      </c>
      <c r="H48" s="62" t="s">
        <v>26</v>
      </c>
      <c r="I48" s="36" t="s">
        <v>55</v>
      </c>
      <c r="J48" s="30" t="s">
        <v>150</v>
      </c>
      <c r="K48" s="37" t="s">
        <v>25</v>
      </c>
    </row>
    <row r="49" spans="1:11" ht="82.5" customHeight="1" x14ac:dyDescent="0.25">
      <c r="A49" s="35"/>
      <c r="B49" s="30" t="s">
        <v>41</v>
      </c>
      <c r="C49" s="31" t="s">
        <v>71</v>
      </c>
      <c r="D49" s="31" t="s">
        <v>91</v>
      </c>
      <c r="E49" s="32" t="s">
        <v>72</v>
      </c>
      <c r="F49" s="55" t="s">
        <v>26</v>
      </c>
      <c r="G49" s="56" t="s">
        <v>26</v>
      </c>
      <c r="H49" s="62" t="s">
        <v>26</v>
      </c>
      <c r="I49" s="36" t="s">
        <v>122</v>
      </c>
      <c r="J49" s="30" t="s">
        <v>151</v>
      </c>
      <c r="K49" s="37" t="s">
        <v>25</v>
      </c>
    </row>
    <row r="50" spans="1:11" ht="123.75" customHeight="1" x14ac:dyDescent="0.25">
      <c r="A50" s="35"/>
      <c r="B50" s="30" t="s">
        <v>41</v>
      </c>
      <c r="C50" s="31" t="s">
        <v>44</v>
      </c>
      <c r="D50" s="31" t="s">
        <v>43</v>
      </c>
      <c r="E50" s="32" t="s">
        <v>69</v>
      </c>
      <c r="F50" s="55" t="s">
        <v>26</v>
      </c>
      <c r="G50" s="56" t="s">
        <v>26</v>
      </c>
      <c r="H50" s="62" t="s">
        <v>26</v>
      </c>
      <c r="I50" s="36" t="s">
        <v>56</v>
      </c>
      <c r="J50" s="30" t="s">
        <v>152</v>
      </c>
      <c r="K50" s="37" t="s">
        <v>25</v>
      </c>
    </row>
    <row r="51" spans="1:11" ht="148.5" customHeight="1" x14ac:dyDescent="0.25">
      <c r="A51" s="35"/>
      <c r="B51" s="30" t="s">
        <v>41</v>
      </c>
      <c r="C51" s="31" t="s">
        <v>100</v>
      </c>
      <c r="D51" s="31" t="s">
        <v>82</v>
      </c>
      <c r="E51" s="32" t="s">
        <v>83</v>
      </c>
      <c r="F51" s="55" t="s">
        <v>26</v>
      </c>
      <c r="G51" s="56" t="s">
        <v>26</v>
      </c>
      <c r="H51" s="62" t="s">
        <v>26</v>
      </c>
      <c r="I51" s="36" t="s">
        <v>84</v>
      </c>
      <c r="J51" s="30" t="s">
        <v>153</v>
      </c>
      <c r="K51" s="37" t="s">
        <v>25</v>
      </c>
    </row>
    <row r="52" spans="1:11" ht="189" customHeight="1" x14ac:dyDescent="0.25">
      <c r="A52" s="35"/>
      <c r="B52" s="30" t="s">
        <v>41</v>
      </c>
      <c r="C52" s="31" t="s">
        <v>73</v>
      </c>
      <c r="D52" s="31" t="s">
        <v>112</v>
      </c>
      <c r="E52" s="32" t="s">
        <v>46</v>
      </c>
      <c r="F52" s="55" t="s">
        <v>26</v>
      </c>
      <c r="G52" s="56" t="s">
        <v>26</v>
      </c>
      <c r="H52" s="62" t="s">
        <v>26</v>
      </c>
      <c r="I52" s="36" t="s">
        <v>118</v>
      </c>
      <c r="J52" s="30" t="s">
        <v>154</v>
      </c>
      <c r="K52" s="37" t="s">
        <v>24</v>
      </c>
    </row>
    <row r="53" spans="1:11" ht="60.75" customHeight="1" x14ac:dyDescent="0.25">
      <c r="A53" s="35"/>
      <c r="B53" s="30" t="s">
        <v>41</v>
      </c>
      <c r="C53" s="31" t="s">
        <v>47</v>
      </c>
      <c r="D53" s="31" t="s">
        <v>45</v>
      </c>
      <c r="E53" s="32" t="s">
        <v>46</v>
      </c>
      <c r="F53" s="63" t="s">
        <v>26</v>
      </c>
      <c r="G53" s="56" t="s">
        <v>26</v>
      </c>
      <c r="H53" s="62" t="s">
        <v>26</v>
      </c>
      <c r="I53" s="36" t="s">
        <v>48</v>
      </c>
      <c r="J53" s="30" t="s">
        <v>88</v>
      </c>
      <c r="K53" s="37" t="s">
        <v>25</v>
      </c>
    </row>
    <row r="54" spans="1:11" ht="124.5" customHeight="1" x14ac:dyDescent="0.25">
      <c r="A54" s="35"/>
      <c r="B54" s="30" t="s">
        <v>57</v>
      </c>
      <c r="C54" s="31" t="s">
        <v>74</v>
      </c>
      <c r="D54" s="31" t="s">
        <v>75</v>
      </c>
      <c r="E54" s="32" t="s">
        <v>49</v>
      </c>
      <c r="F54" s="55" t="s">
        <v>25</v>
      </c>
      <c r="G54" s="56" t="s">
        <v>26</v>
      </c>
      <c r="H54" s="62" t="s">
        <v>25</v>
      </c>
      <c r="I54" s="36" t="s">
        <v>119</v>
      </c>
      <c r="J54" s="30" t="s">
        <v>155</v>
      </c>
      <c r="K54" s="37" t="s">
        <v>24</v>
      </c>
    </row>
    <row r="55" spans="1:11" ht="175.5" customHeight="1" x14ac:dyDescent="0.25">
      <c r="A55" s="35"/>
      <c r="B55" s="30" t="s">
        <v>85</v>
      </c>
      <c r="C55" s="31" t="s">
        <v>76</v>
      </c>
      <c r="D55" s="31" t="s">
        <v>77</v>
      </c>
      <c r="E55" s="32" t="s">
        <v>58</v>
      </c>
      <c r="F55" s="55" t="s">
        <v>26</v>
      </c>
      <c r="G55" s="56" t="s">
        <v>26</v>
      </c>
      <c r="H55" s="62" t="s">
        <v>26</v>
      </c>
      <c r="I55" s="36" t="s">
        <v>145</v>
      </c>
      <c r="J55" s="30" t="s">
        <v>156</v>
      </c>
      <c r="K55" s="37" t="s">
        <v>25</v>
      </c>
    </row>
    <row r="56" spans="1:11" ht="150.75" customHeight="1" x14ac:dyDescent="0.25">
      <c r="A56" s="35"/>
      <c r="B56" s="30" t="s">
        <v>86</v>
      </c>
      <c r="C56" s="31" t="s">
        <v>101</v>
      </c>
      <c r="D56" s="31" t="s">
        <v>102</v>
      </c>
      <c r="E56" s="32" t="s">
        <v>103</v>
      </c>
      <c r="F56" s="55" t="s">
        <v>26</v>
      </c>
      <c r="G56" s="56" t="s">
        <v>26</v>
      </c>
      <c r="H56" s="62" t="s">
        <v>26</v>
      </c>
      <c r="I56" s="36" t="s">
        <v>123</v>
      </c>
      <c r="J56" s="30" t="s">
        <v>157</v>
      </c>
      <c r="K56" s="37" t="s">
        <v>25</v>
      </c>
    </row>
    <row r="57" spans="1:11" ht="98.25" customHeight="1" x14ac:dyDescent="0.25">
      <c r="A57" s="35"/>
      <c r="B57" s="30" t="s">
        <v>57</v>
      </c>
      <c r="C57" s="31" t="s">
        <v>113</v>
      </c>
      <c r="D57" s="31" t="s">
        <v>114</v>
      </c>
      <c r="E57" s="32" t="s">
        <v>115</v>
      </c>
      <c r="F57" s="55" t="s">
        <v>26</v>
      </c>
      <c r="G57" s="56" t="s">
        <v>26</v>
      </c>
      <c r="H57" s="62" t="s">
        <v>26</v>
      </c>
      <c r="I57" s="36" t="s">
        <v>80</v>
      </c>
      <c r="J57" s="30" t="s">
        <v>158</v>
      </c>
      <c r="K57" s="37" t="s">
        <v>25</v>
      </c>
    </row>
    <row r="58" spans="1:11" ht="148.5" customHeight="1" x14ac:dyDescent="0.25">
      <c r="A58" s="35"/>
      <c r="B58" s="30" t="s">
        <v>117</v>
      </c>
      <c r="C58" s="31" t="s">
        <v>124</v>
      </c>
      <c r="D58" s="31" t="s">
        <v>78</v>
      </c>
      <c r="E58" s="32" t="s">
        <v>50</v>
      </c>
      <c r="F58" s="55" t="s">
        <v>26</v>
      </c>
      <c r="G58" s="56" t="s">
        <v>26</v>
      </c>
      <c r="H58" s="62" t="s">
        <v>26</v>
      </c>
      <c r="I58" s="36" t="s">
        <v>146</v>
      </c>
      <c r="J58" s="64" t="s">
        <v>159</v>
      </c>
      <c r="K58" s="37" t="s">
        <v>24</v>
      </c>
    </row>
    <row r="59" spans="1:11" ht="63.75" customHeight="1" x14ac:dyDescent="0.25">
      <c r="A59" s="35"/>
      <c r="B59" s="30" t="s">
        <v>117</v>
      </c>
      <c r="C59" s="31" t="s">
        <v>66</v>
      </c>
      <c r="D59" s="31" t="s">
        <v>147</v>
      </c>
      <c r="E59" s="32" t="s">
        <v>99</v>
      </c>
      <c r="F59" s="55" t="s">
        <v>26</v>
      </c>
      <c r="G59" s="56" t="s">
        <v>25</v>
      </c>
      <c r="H59" s="62" t="s">
        <v>25</v>
      </c>
      <c r="I59" s="36" t="s">
        <v>120</v>
      </c>
      <c r="J59" s="30" t="s">
        <v>88</v>
      </c>
      <c r="K59" s="37" t="s">
        <v>25</v>
      </c>
    </row>
    <row r="60" spans="1:11" ht="105" customHeight="1" x14ac:dyDescent="0.25">
      <c r="A60" s="35"/>
      <c r="B60" s="30" t="s">
        <v>59</v>
      </c>
      <c r="C60" s="31" t="s">
        <v>88</v>
      </c>
      <c r="D60" s="31" t="s">
        <v>60</v>
      </c>
      <c r="E60" s="32" t="s">
        <v>96</v>
      </c>
      <c r="F60" s="55" t="s">
        <v>26</v>
      </c>
      <c r="G60" s="56" t="s">
        <v>26</v>
      </c>
      <c r="H60" s="62" t="s">
        <v>26</v>
      </c>
      <c r="I60" s="36" t="s">
        <v>97</v>
      </c>
      <c r="J60" s="80" t="s">
        <v>167</v>
      </c>
      <c r="K60" s="37" t="s">
        <v>25</v>
      </c>
    </row>
    <row r="61" spans="1:11" ht="117" customHeight="1" thickBot="1" x14ac:dyDescent="0.3">
      <c r="A61" s="35"/>
      <c r="B61" s="33" t="s">
        <v>51</v>
      </c>
      <c r="C61" s="34" t="s">
        <v>88</v>
      </c>
      <c r="D61" s="34" t="s">
        <v>98</v>
      </c>
      <c r="E61" s="59" t="s">
        <v>79</v>
      </c>
      <c r="F61" s="65" t="s">
        <v>26</v>
      </c>
      <c r="G61" s="60" t="s">
        <v>26</v>
      </c>
      <c r="H61" s="66" t="s">
        <v>26</v>
      </c>
      <c r="I61" s="61" t="s">
        <v>121</v>
      </c>
      <c r="J61" s="77" t="s">
        <v>163</v>
      </c>
      <c r="K61" s="38" t="s">
        <v>25</v>
      </c>
    </row>
    <row r="62" spans="1:11" ht="85.5" customHeight="1" thickTop="1" thickBot="1" x14ac:dyDescent="0.3">
      <c r="A62" s="35"/>
      <c r="B62" s="67" t="s">
        <v>41</v>
      </c>
      <c r="C62" s="68" t="s">
        <v>89</v>
      </c>
      <c r="D62" s="68" t="s">
        <v>93</v>
      </c>
      <c r="E62" s="69" t="s">
        <v>92</v>
      </c>
      <c r="F62" s="70" t="s">
        <v>25</v>
      </c>
      <c r="G62" s="71" t="s">
        <v>26</v>
      </c>
      <c r="H62" s="72" t="s">
        <v>25</v>
      </c>
      <c r="I62" s="73" t="s">
        <v>94</v>
      </c>
      <c r="J62" s="74" t="s">
        <v>160</v>
      </c>
      <c r="K62" s="75" t="s">
        <v>24</v>
      </c>
    </row>
    <row r="63" spans="1:11" ht="156.75" customHeight="1" thickTop="1" thickBot="1" x14ac:dyDescent="0.3">
      <c r="A63" s="35"/>
      <c r="B63" s="33" t="s">
        <v>87</v>
      </c>
      <c r="C63" s="34" t="s">
        <v>52</v>
      </c>
      <c r="D63" s="34" t="s">
        <v>116</v>
      </c>
      <c r="E63" s="59" t="s">
        <v>52</v>
      </c>
      <c r="F63" s="55" t="s">
        <v>26</v>
      </c>
      <c r="G63" s="60" t="s">
        <v>26</v>
      </c>
      <c r="H63" s="62" t="s">
        <v>26</v>
      </c>
      <c r="I63" s="61" t="s">
        <v>95</v>
      </c>
      <c r="J63" s="33" t="s">
        <v>161</v>
      </c>
      <c r="K63" s="38" t="s">
        <v>25</v>
      </c>
    </row>
    <row r="64" spans="1:11" ht="13" thickTop="1" x14ac:dyDescent="0.25">
      <c r="A64" s="9"/>
      <c r="B64" s="10"/>
      <c r="C64" s="10"/>
      <c r="D64" s="10"/>
      <c r="E64" s="10"/>
      <c r="F64" s="11"/>
      <c r="G64" s="11"/>
      <c r="H64" s="11"/>
      <c r="I64" s="11"/>
      <c r="J64" s="10"/>
      <c r="K64" s="10"/>
    </row>
    <row r="65" spans="1:11" ht="15.5" x14ac:dyDescent="0.35">
      <c r="A65" s="9"/>
      <c r="B65" s="54" t="s">
        <v>28</v>
      </c>
      <c r="C65" s="52" t="s">
        <v>29</v>
      </c>
      <c r="D65" s="52"/>
      <c r="E65" s="52"/>
      <c r="F65" s="52"/>
      <c r="G65" s="52"/>
      <c r="H65" s="51"/>
      <c r="I65" s="52"/>
      <c r="J65" s="52"/>
      <c r="K65" s="1"/>
    </row>
    <row r="66" spans="1:11" ht="15.5" x14ac:dyDescent="0.35">
      <c r="A66" s="9"/>
      <c r="B66" s="53"/>
      <c r="C66" s="52" t="s">
        <v>30</v>
      </c>
      <c r="D66" s="52"/>
      <c r="E66" s="52"/>
      <c r="F66" s="52"/>
      <c r="G66" s="52"/>
      <c r="H66" s="51"/>
      <c r="I66" s="52"/>
      <c r="J66" s="52"/>
      <c r="K66" s="1"/>
    </row>
    <row r="67" spans="1:11" ht="15.5" x14ac:dyDescent="0.35">
      <c r="A67" s="9"/>
      <c r="B67" s="53"/>
      <c r="C67" s="52"/>
      <c r="D67" s="52"/>
      <c r="E67" s="52"/>
      <c r="F67" s="52"/>
      <c r="G67" s="52"/>
      <c r="H67" s="51"/>
      <c r="I67" s="52"/>
      <c r="J67" s="52"/>
      <c r="K67" s="1"/>
    </row>
    <row r="68" spans="1:11" ht="15.5" hidden="1" x14ac:dyDescent="0.35">
      <c r="A68" s="9"/>
      <c r="B68" s="53"/>
      <c r="C68" s="52"/>
      <c r="D68" s="52"/>
      <c r="E68" s="52"/>
      <c r="F68" s="52"/>
      <c r="G68" s="52"/>
      <c r="H68" s="51"/>
      <c r="I68" s="52"/>
      <c r="J68" s="52"/>
      <c r="K68" s="1"/>
    </row>
    <row r="69" spans="1:11" hidden="1" x14ac:dyDescent="0.25">
      <c r="A69" s="9"/>
      <c r="B69" s="1"/>
      <c r="C69" s="1"/>
      <c r="D69" s="1"/>
      <c r="E69" s="1"/>
      <c r="F69" s="12"/>
      <c r="G69" s="12"/>
      <c r="H69" s="12"/>
      <c r="I69" s="12"/>
      <c r="J69" s="1"/>
      <c r="K69" s="1"/>
    </row>
    <row r="70" spans="1:11" ht="13" hidden="1" x14ac:dyDescent="0.3">
      <c r="A70" s="9"/>
      <c r="B70" s="1"/>
      <c r="C70" s="50" t="s">
        <v>24</v>
      </c>
      <c r="D70" s="50" t="s">
        <v>25</v>
      </c>
      <c r="E70" s="50" t="s">
        <v>26</v>
      </c>
      <c r="F70" s="50" t="s">
        <v>27</v>
      </c>
      <c r="G70" s="12"/>
      <c r="H70" s="12"/>
      <c r="I70" s="12"/>
      <c r="J70" s="1"/>
      <c r="K70" s="1"/>
    </row>
    <row r="71" spans="1:11" ht="13" hidden="1" x14ac:dyDescent="0.3">
      <c r="A71" s="9"/>
      <c r="B71" s="49" t="s">
        <v>27</v>
      </c>
      <c r="C71" s="27">
        <v>4</v>
      </c>
      <c r="D71" s="25">
        <v>8</v>
      </c>
      <c r="E71" s="24">
        <v>12</v>
      </c>
      <c r="F71" s="23">
        <v>16</v>
      </c>
      <c r="G71" s="12"/>
      <c r="H71" s="12"/>
      <c r="I71" s="12"/>
      <c r="J71" s="1"/>
      <c r="K71" s="1"/>
    </row>
    <row r="72" spans="1:11" ht="13" hidden="1" x14ac:dyDescent="0.3">
      <c r="A72" s="9"/>
      <c r="B72" s="49" t="s">
        <v>26</v>
      </c>
      <c r="C72" s="27">
        <v>3</v>
      </c>
      <c r="D72" s="25">
        <v>6</v>
      </c>
      <c r="E72" s="26">
        <v>9</v>
      </c>
      <c r="F72" s="23">
        <v>12</v>
      </c>
      <c r="G72" s="12"/>
      <c r="H72" s="12"/>
      <c r="I72" s="12"/>
      <c r="J72" s="1"/>
      <c r="K72" s="1"/>
    </row>
    <row r="73" spans="1:11" ht="13" hidden="1" x14ac:dyDescent="0.3">
      <c r="A73" s="9"/>
      <c r="B73" s="49" t="s">
        <v>25</v>
      </c>
      <c r="C73" s="27">
        <v>2</v>
      </c>
      <c r="D73" s="27">
        <v>4</v>
      </c>
      <c r="E73" s="26">
        <v>6</v>
      </c>
      <c r="F73" s="25">
        <v>8</v>
      </c>
      <c r="G73" s="12"/>
      <c r="H73" s="12"/>
      <c r="I73" s="12"/>
      <c r="J73" s="1"/>
      <c r="K73" s="1"/>
    </row>
    <row r="74" spans="1:11" ht="13" hidden="1" x14ac:dyDescent="0.3">
      <c r="A74" s="9"/>
      <c r="B74" s="49" t="s">
        <v>24</v>
      </c>
      <c r="C74" s="27">
        <v>1</v>
      </c>
      <c r="D74" s="27">
        <v>2</v>
      </c>
      <c r="E74" s="28">
        <v>3</v>
      </c>
      <c r="F74" s="27">
        <v>4</v>
      </c>
      <c r="G74" s="12"/>
      <c r="H74" s="12"/>
      <c r="I74" s="12"/>
      <c r="J74" s="1"/>
      <c r="K74" s="1"/>
    </row>
    <row r="75" spans="1:11" hidden="1" x14ac:dyDescent="0.25">
      <c r="A75" s="9"/>
      <c r="B75" s="13"/>
      <c r="C75" s="12"/>
      <c r="D75" s="12"/>
      <c r="E75" s="13"/>
      <c r="F75" s="12"/>
      <c r="G75" s="12"/>
      <c r="H75" s="12"/>
      <c r="I75" s="12"/>
      <c r="J75" s="1"/>
      <c r="K75" s="1"/>
    </row>
    <row r="76" spans="1:11" hidden="1" x14ac:dyDescent="0.25">
      <c r="A76" s="9"/>
      <c r="B76" s="1"/>
      <c r="C76" s="1"/>
      <c r="D76" s="1"/>
      <c r="E76" s="1"/>
      <c r="F76" s="12"/>
      <c r="G76" s="12"/>
      <c r="H76" s="12"/>
      <c r="I76" s="12"/>
      <c r="J76" s="1"/>
      <c r="K76" s="1"/>
    </row>
    <row r="77" spans="1:11" hidden="1" x14ac:dyDescent="0.25">
      <c r="A77" s="9"/>
      <c r="B77" s="1"/>
      <c r="C77" s="1"/>
      <c r="D77" s="1"/>
      <c r="E77" s="1"/>
      <c r="F77" s="12"/>
      <c r="G77" s="12"/>
      <c r="H77" s="12"/>
      <c r="I77" s="12"/>
      <c r="J77" s="1"/>
      <c r="K77" s="1"/>
    </row>
    <row r="78" spans="1:11" hidden="1" x14ac:dyDescent="0.25">
      <c r="A78" s="9"/>
      <c r="B78" s="1"/>
      <c r="C78" s="1"/>
      <c r="D78" s="1"/>
      <c r="E78" s="1"/>
      <c r="F78" s="12" t="s">
        <v>24</v>
      </c>
      <c r="G78" s="12"/>
      <c r="H78" s="22" t="e">
        <f>IF(#REF!="",0,IF(#REF!="Very low",1,IF(#REF!="Low",2,IF(#REF!="Medium",3,IF(#REF!="High",4,F60)))))</f>
        <v>#REF!</v>
      </c>
      <c r="I78" s="22" t="e">
        <f>IF(#REF!="",0,IF(#REF!="Very low",1,IF(#REF!="Low",2,IF(#REF!="Medium",3,IF(#REF!="High",4,G60)))))</f>
        <v>#REF!</v>
      </c>
      <c r="J78" s="29" t="e">
        <f>IF(H78*I78=0,"",IF(H78*I78&gt;0.5,H78*I78))</f>
        <v>#REF!</v>
      </c>
      <c r="K78" s="1" t="e">
        <f>IF(J78="","",IF(J78&lt;5, "Low",IF(J78&lt;11,"Medium",IF(J78&gt;11,"High"))))</f>
        <v>#REF!</v>
      </c>
    </row>
    <row r="79" spans="1:11" hidden="1" x14ac:dyDescent="0.25">
      <c r="A79" s="9"/>
      <c r="B79" s="1"/>
      <c r="C79" s="1"/>
      <c r="D79" s="1"/>
      <c r="E79" s="1"/>
      <c r="F79" s="12" t="s">
        <v>25</v>
      </c>
      <c r="G79" s="12"/>
      <c r="H79" s="22">
        <f>IF(F60="",0,IF(F60="Very low",1,IF(F60="Low",2,IF(F60="Medium",3,IF(F60="High",4,#REF!)))))</f>
        <v>3</v>
      </c>
      <c r="I79" s="22">
        <f>IF(G60="",0,IF(G60="Very low",1,IF(G60="Low",2,IF(G60="Medium",3,IF(G60="High",4,#REF!)))))</f>
        <v>3</v>
      </c>
      <c r="J79" s="29">
        <f t="shared" ref="J79:J97" si="0">IF(H79*I79=0,"",IF(H79*I79&gt;0.5,H79*I79))</f>
        <v>9</v>
      </c>
      <c r="K79" s="1" t="str">
        <f t="shared" ref="K79:K97" si="1">IF(J79="","",IF(J79&lt;5, "Low",IF(J79&lt;11,"Medium",IF(J79&gt;11,"High"))))</f>
        <v>Medium</v>
      </c>
    </row>
    <row r="80" spans="1:11" hidden="1" x14ac:dyDescent="0.25">
      <c r="A80" s="9"/>
      <c r="B80" s="1"/>
      <c r="C80" s="1"/>
      <c r="D80" s="1"/>
      <c r="E80" s="1"/>
      <c r="F80" s="12" t="s">
        <v>26</v>
      </c>
      <c r="G80" s="12"/>
      <c r="H80" s="22" t="e">
        <f>IF(#REF!="",0,IF(#REF!="Very low",1,IF(#REF!="Low",2,IF(#REF!="Medium",3,IF(#REF!="High",4,F46)))))</f>
        <v>#REF!</v>
      </c>
      <c r="I80" s="22" t="e">
        <f>IF(#REF!="",0,IF(#REF!="Very low",1,IF(#REF!="Low",2,IF(#REF!="Medium",3,IF(#REF!="High",4,G46)))))</f>
        <v>#REF!</v>
      </c>
      <c r="J80" s="29" t="e">
        <f t="shared" si="0"/>
        <v>#REF!</v>
      </c>
      <c r="K80" s="1" t="e">
        <f t="shared" si="1"/>
        <v>#REF!</v>
      </c>
    </row>
    <row r="81" spans="1:11" hidden="1" x14ac:dyDescent="0.25">
      <c r="A81" s="9"/>
      <c r="B81" s="1"/>
      <c r="C81" s="1"/>
      <c r="D81" s="1"/>
      <c r="E81" s="1"/>
      <c r="F81" s="12" t="s">
        <v>27</v>
      </c>
      <c r="G81" s="12"/>
      <c r="H81" s="22">
        <f>IF(F46="",0,IF(F46="Very low",1,IF(F46="Low",2,IF(F46="Medium",3,IF(F46="High",4,F47)))))</f>
        <v>4</v>
      </c>
      <c r="I81" s="22">
        <f>IF(G46="",0,IF(G46="Very low",1,IF(G46="Low",2,IF(G46="Medium",3,IF(G46="High",4,G47)))))</f>
        <v>3</v>
      </c>
      <c r="J81" s="29">
        <f t="shared" si="0"/>
        <v>12</v>
      </c>
      <c r="K81" s="1" t="str">
        <f t="shared" si="1"/>
        <v>High</v>
      </c>
    </row>
    <row r="82" spans="1:11" hidden="1" x14ac:dyDescent="0.25">
      <c r="A82" s="9"/>
      <c r="B82" s="1"/>
      <c r="C82" s="1"/>
      <c r="D82" s="1"/>
      <c r="E82" s="1"/>
      <c r="F82" s="12"/>
      <c r="G82" s="12"/>
      <c r="H82" s="22">
        <f>IF(F47="",0,IF(F47="Very low",1,IF(F47="Low",2,IF(F47="Medium",3,IF(F47="High",4,#REF!)))))</f>
        <v>3</v>
      </c>
      <c r="I82" s="22">
        <f>IF(G47="",0,IF(G47="Very low",1,IF(G47="Low",2,IF(G47="Medium",3,IF(G47="High",4,#REF!)))))</f>
        <v>2</v>
      </c>
      <c r="J82" s="29">
        <f t="shared" si="0"/>
        <v>6</v>
      </c>
      <c r="K82" s="1" t="str">
        <f t="shared" si="1"/>
        <v>Medium</v>
      </c>
    </row>
    <row r="83" spans="1:11" hidden="1" x14ac:dyDescent="0.25">
      <c r="A83" s="9"/>
      <c r="B83" s="1"/>
      <c r="C83" s="1"/>
      <c r="D83" s="1"/>
      <c r="E83" s="1"/>
      <c r="F83" s="12"/>
      <c r="G83" s="12"/>
      <c r="H83" s="22" t="e">
        <f>IF(#REF!="",0,IF(#REF!="Very low",1,IF(#REF!="Low",2,IF(#REF!="Medium",3,IF(#REF!="High",4,F49)))))</f>
        <v>#REF!</v>
      </c>
      <c r="I83" s="22" t="e">
        <f>IF(#REF!="",0,IF(#REF!="Very low",1,IF(#REF!="Low",2,IF(#REF!="Medium",3,IF(#REF!="High",4,G49)))))</f>
        <v>#REF!</v>
      </c>
      <c r="J83" s="29" t="e">
        <f t="shared" si="0"/>
        <v>#REF!</v>
      </c>
      <c r="K83" s="1" t="e">
        <f t="shared" si="1"/>
        <v>#REF!</v>
      </c>
    </row>
    <row r="84" spans="1:11" hidden="1" x14ac:dyDescent="0.25">
      <c r="A84" s="9"/>
      <c r="B84" s="1"/>
      <c r="C84" s="1"/>
      <c r="D84" s="1"/>
      <c r="E84" s="1"/>
      <c r="F84" s="12"/>
      <c r="G84" s="12"/>
      <c r="H84" s="22">
        <f>IF(F49="",0,IF(F49="Very low",1,IF(F49="Low",2,IF(F49="Medium",3,IF(F49="High",4,F50)))))</f>
        <v>3</v>
      </c>
      <c r="I84" s="22">
        <f>IF(G49="",0,IF(G49="Very low",1,IF(G49="Low",2,IF(G49="Medium",3,IF(G49="High",4,G50)))))</f>
        <v>3</v>
      </c>
      <c r="J84" s="29">
        <f t="shared" si="0"/>
        <v>9</v>
      </c>
      <c r="K84" s="1" t="str">
        <f t="shared" si="1"/>
        <v>Medium</v>
      </c>
    </row>
    <row r="85" spans="1:11" hidden="1" x14ac:dyDescent="0.25">
      <c r="A85" s="9"/>
      <c r="B85" s="1"/>
      <c r="C85" s="1"/>
      <c r="D85" s="1"/>
      <c r="E85" s="1"/>
      <c r="F85" s="12"/>
      <c r="G85" s="12"/>
      <c r="H85" s="22">
        <f>IF(F50="",0,IF(F50="Very low",1,IF(F50="Low",2,IF(F50="Medium",3,IF(F50="High",4,#REF!)))))</f>
        <v>3</v>
      </c>
      <c r="I85" s="22">
        <f>IF(G50="",0,IF(G50="Very low",1,IF(G50="Low",2,IF(G50="Medium",3,IF(G50="High",4,#REF!)))))</f>
        <v>3</v>
      </c>
      <c r="J85" s="29">
        <f t="shared" si="0"/>
        <v>9</v>
      </c>
      <c r="K85" s="1" t="str">
        <f t="shared" si="1"/>
        <v>Medium</v>
      </c>
    </row>
    <row r="86" spans="1:11" hidden="1" x14ac:dyDescent="0.25">
      <c r="A86" s="9"/>
      <c r="B86" s="1"/>
      <c r="C86" s="12" t="s">
        <v>24</v>
      </c>
      <c r="D86" s="12" t="s">
        <v>25</v>
      </c>
      <c r="E86" s="12" t="s">
        <v>26</v>
      </c>
      <c r="F86" s="12" t="s">
        <v>27</v>
      </c>
      <c r="G86" s="12"/>
      <c r="H86" s="22" t="e">
        <f>IF(#REF!="",0,IF(#REF!="Very low",1,IF(#REF!="Low",2,IF(#REF!="Medium",3,IF(#REF!="High",4,#REF!)))))</f>
        <v>#REF!</v>
      </c>
      <c r="I86" s="22" t="e">
        <f>IF(#REF!="",0,IF(#REF!="Very low",1,IF(#REF!="Low",2,IF(#REF!="Medium",3,IF(#REF!="High",4,#REF!)))))</f>
        <v>#REF!</v>
      </c>
      <c r="J86" s="29" t="e">
        <f t="shared" si="0"/>
        <v>#REF!</v>
      </c>
      <c r="K86" s="1" t="e">
        <f t="shared" si="1"/>
        <v>#REF!</v>
      </c>
    </row>
    <row r="87" spans="1:11" hidden="1" x14ac:dyDescent="0.25">
      <c r="A87" s="9"/>
      <c r="B87" s="12" t="s">
        <v>24</v>
      </c>
      <c r="C87" s="27">
        <v>1</v>
      </c>
      <c r="D87" s="27">
        <v>2</v>
      </c>
      <c r="E87" s="28">
        <v>3</v>
      </c>
      <c r="F87" s="27">
        <v>4</v>
      </c>
      <c r="G87" s="12"/>
      <c r="H87" s="22" t="e">
        <f>IF(#REF!="",0,IF(#REF!="Very low",1,IF(#REF!="Low",2,IF(#REF!="Medium",3,IF(#REF!="High",4,F52)))))</f>
        <v>#REF!</v>
      </c>
      <c r="I87" s="22" t="e">
        <f>IF(#REF!="",0,IF(#REF!="Very low",1,IF(#REF!="Low",2,IF(#REF!="Medium",3,IF(#REF!="High",4,G52)))))</f>
        <v>#REF!</v>
      </c>
      <c r="J87" s="29" t="e">
        <f t="shared" si="0"/>
        <v>#REF!</v>
      </c>
      <c r="K87" s="1" t="e">
        <f t="shared" si="1"/>
        <v>#REF!</v>
      </c>
    </row>
    <row r="88" spans="1:11" hidden="1" x14ac:dyDescent="0.25">
      <c r="A88" s="9"/>
      <c r="B88" s="12" t="s">
        <v>25</v>
      </c>
      <c r="C88" s="27">
        <v>2</v>
      </c>
      <c r="D88" s="27">
        <v>4</v>
      </c>
      <c r="E88" s="26">
        <v>6</v>
      </c>
      <c r="F88" s="25">
        <v>8</v>
      </c>
      <c r="G88" s="12"/>
      <c r="H88" s="22">
        <f>IF(F52="",0,IF(F52="Very low",1,IF(F52="Low",2,IF(F52="Medium",3,IF(F52="High",4,#REF!)))))</f>
        <v>3</v>
      </c>
      <c r="I88" s="22">
        <f>IF(G52="",0,IF(G52="Very low",1,IF(G52="Low",2,IF(G52="Medium",3,IF(G52="High",4,#REF!)))))</f>
        <v>3</v>
      </c>
      <c r="J88" s="29">
        <f t="shared" si="0"/>
        <v>9</v>
      </c>
      <c r="K88" s="1" t="str">
        <f t="shared" si="1"/>
        <v>Medium</v>
      </c>
    </row>
    <row r="89" spans="1:11" hidden="1" x14ac:dyDescent="0.25">
      <c r="A89" s="9"/>
      <c r="B89" s="12" t="s">
        <v>26</v>
      </c>
      <c r="C89" s="27">
        <v>3</v>
      </c>
      <c r="D89" s="25">
        <v>6</v>
      </c>
      <c r="E89" s="26">
        <v>9</v>
      </c>
      <c r="F89" s="23">
        <v>12</v>
      </c>
      <c r="G89" s="12"/>
      <c r="H89" s="22" t="e">
        <f>IF(#REF!="",0,IF(#REF!="Very low",1,IF(#REF!="Low",2,IF(#REF!="Medium",3,IF(#REF!="High",4,#REF!)))))</f>
        <v>#REF!</v>
      </c>
      <c r="I89" s="22" t="e">
        <f>IF(#REF!="",0,IF(#REF!="Very low",1,IF(#REF!="Low",2,IF(#REF!="Medium",3,IF(#REF!="High",4,#REF!)))))</f>
        <v>#REF!</v>
      </c>
      <c r="J89" s="29" t="e">
        <f t="shared" si="0"/>
        <v>#REF!</v>
      </c>
      <c r="K89" s="1" t="e">
        <f t="shared" si="1"/>
        <v>#REF!</v>
      </c>
    </row>
    <row r="90" spans="1:11" hidden="1" x14ac:dyDescent="0.25">
      <c r="A90" s="9"/>
      <c r="B90" s="12" t="s">
        <v>27</v>
      </c>
      <c r="C90" s="27">
        <v>4</v>
      </c>
      <c r="D90" s="25">
        <v>8</v>
      </c>
      <c r="E90" s="24">
        <v>12</v>
      </c>
      <c r="F90" s="23">
        <v>16</v>
      </c>
      <c r="G90" s="12"/>
      <c r="H90" s="22" t="e">
        <f>IF(#REF!="",0,IF(#REF!="Very low",1,IF(#REF!="Low",2,IF(#REF!="Medium",3,IF(#REF!="High",4,#REF!)))))</f>
        <v>#REF!</v>
      </c>
      <c r="I90" s="22" t="e">
        <f>IF(#REF!="",0,IF(#REF!="Very low",1,IF(#REF!="Low",2,IF(#REF!="Medium",3,IF(#REF!="High",4,#REF!)))))</f>
        <v>#REF!</v>
      </c>
      <c r="J90" s="29" t="e">
        <f t="shared" si="0"/>
        <v>#REF!</v>
      </c>
      <c r="K90" s="1" t="e">
        <f t="shared" si="1"/>
        <v>#REF!</v>
      </c>
    </row>
    <row r="91" spans="1:11" hidden="1" x14ac:dyDescent="0.25">
      <c r="A91" s="9"/>
      <c r="B91" s="12"/>
      <c r="C91" s="12"/>
      <c r="D91" s="12"/>
      <c r="F91" s="12"/>
      <c r="G91" s="12"/>
      <c r="H91" s="22" t="e">
        <f>IF(#REF!="",0,IF(#REF!="Very low",1,IF(#REF!="Low",2,IF(#REF!="Medium",3,IF(#REF!="High",4,#REF!)))))</f>
        <v>#REF!</v>
      </c>
      <c r="I91" s="22" t="e">
        <f>IF(#REF!="",0,IF(#REF!="Very low",1,IF(#REF!="Low",2,IF(#REF!="Medium",3,IF(#REF!="High",4,#REF!)))))</f>
        <v>#REF!</v>
      </c>
      <c r="J91" s="29" t="e">
        <f t="shared" si="0"/>
        <v>#REF!</v>
      </c>
      <c r="K91" s="1" t="e">
        <f t="shared" si="1"/>
        <v>#REF!</v>
      </c>
    </row>
    <row r="92" spans="1:11" hidden="1" x14ac:dyDescent="0.25">
      <c r="A92" s="9"/>
      <c r="B92" s="1"/>
      <c r="C92" s="1"/>
      <c r="D92" s="1"/>
      <c r="E92" s="1"/>
      <c r="F92" s="12"/>
      <c r="G92" s="12"/>
      <c r="H92" s="22" t="e">
        <f>IF(#REF!="",0,IF(#REF!="Very low",1,IF(#REF!="Low",2,IF(#REF!="Medium",3,IF(#REF!="High",4,#REF!)))))</f>
        <v>#REF!</v>
      </c>
      <c r="I92" s="22" t="e">
        <f>IF(#REF!="",0,IF(#REF!="Very low",1,IF(#REF!="Low",2,IF(#REF!="Medium",3,IF(#REF!="High",4,#REF!)))))</f>
        <v>#REF!</v>
      </c>
      <c r="J92" s="29" t="e">
        <f t="shared" si="0"/>
        <v>#REF!</v>
      </c>
      <c r="K92" s="1" t="e">
        <f t="shared" si="1"/>
        <v>#REF!</v>
      </c>
    </row>
    <row r="93" spans="1:11" hidden="1" x14ac:dyDescent="0.25">
      <c r="A93" s="9"/>
      <c r="B93" s="1"/>
      <c r="C93" s="1"/>
      <c r="D93" s="1"/>
      <c r="E93" s="1"/>
      <c r="F93" s="12"/>
      <c r="G93" s="12"/>
      <c r="H93" s="22" t="e">
        <f>IF(#REF!="",0,IF(#REF!="Very low",1,IF(#REF!="Low",2,IF(#REF!="Medium",3,IF(#REF!="High",4,#REF!)))))</f>
        <v>#REF!</v>
      </c>
      <c r="I93" s="22" t="e">
        <f>IF(#REF!="",0,IF(#REF!="Very low",1,IF(#REF!="Low",2,IF(#REF!="Medium",3,IF(#REF!="High",4,#REF!)))))</f>
        <v>#REF!</v>
      </c>
      <c r="J93" s="29" t="e">
        <f t="shared" si="0"/>
        <v>#REF!</v>
      </c>
      <c r="K93" s="1" t="e">
        <f t="shared" si="1"/>
        <v>#REF!</v>
      </c>
    </row>
    <row r="94" spans="1:11" hidden="1" x14ac:dyDescent="0.25">
      <c r="A94" s="9"/>
      <c r="B94" s="1"/>
      <c r="C94" s="1"/>
      <c r="D94" s="1"/>
      <c r="E94" s="1"/>
      <c r="F94" s="12"/>
      <c r="G94" s="12"/>
      <c r="H94" s="22" t="e">
        <f>IF(#REF!="",0,IF(#REF!="Very low",1,IF(#REF!="Low",2,IF(#REF!="Medium",3,IF(#REF!="High",4,#REF!)))))</f>
        <v>#REF!</v>
      </c>
      <c r="I94" s="22" t="e">
        <f>IF(#REF!="",0,IF(#REF!="Very low",1,IF(#REF!="Low",2,IF(#REF!="Medium",3,IF(#REF!="High",4,#REF!)))))</f>
        <v>#REF!</v>
      </c>
      <c r="J94" s="29" t="e">
        <f t="shared" si="0"/>
        <v>#REF!</v>
      </c>
      <c r="K94" s="1" t="e">
        <f t="shared" si="1"/>
        <v>#REF!</v>
      </c>
    </row>
    <row r="95" spans="1:11" hidden="1" x14ac:dyDescent="0.25">
      <c r="A95" s="9"/>
      <c r="B95" s="1"/>
      <c r="C95" s="1"/>
      <c r="D95" s="1"/>
      <c r="E95" s="1"/>
      <c r="F95" s="12"/>
      <c r="G95" s="12"/>
      <c r="H95" s="22" t="e">
        <f>IF(#REF!="",0,IF(#REF!="Very low",1,IF(#REF!="Low",2,IF(#REF!="Medium",3,IF(#REF!="High",4,#REF!)))))</f>
        <v>#REF!</v>
      </c>
      <c r="I95" s="22" t="e">
        <f>IF(#REF!="",0,IF(#REF!="Very low",1,IF(#REF!="Low",2,IF(#REF!="Medium",3,IF(#REF!="High",4,#REF!)))))</f>
        <v>#REF!</v>
      </c>
      <c r="J95" s="29" t="e">
        <f t="shared" si="0"/>
        <v>#REF!</v>
      </c>
      <c r="K95" s="1" t="e">
        <f t="shared" si="1"/>
        <v>#REF!</v>
      </c>
    </row>
    <row r="96" spans="1:11" hidden="1" x14ac:dyDescent="0.25">
      <c r="A96" s="9"/>
      <c r="B96" s="1"/>
      <c r="C96" s="1"/>
      <c r="D96" s="1"/>
      <c r="E96" s="1"/>
      <c r="F96" s="12"/>
      <c r="G96" s="12"/>
      <c r="H96" s="22" t="e">
        <f>IF(#REF!="",0,IF(#REF!="Very low",1,IF(#REF!="Low",2,IF(#REF!="Medium",3,IF(#REF!="High",4,#REF!)))))</f>
        <v>#REF!</v>
      </c>
      <c r="I96" s="22" t="e">
        <f>IF(#REF!="",0,IF(#REF!="Very low",1,IF(#REF!="Low",2,IF(#REF!="Medium",3,IF(#REF!="High",4,#REF!)))))</f>
        <v>#REF!</v>
      </c>
      <c r="J96" s="29" t="e">
        <f t="shared" si="0"/>
        <v>#REF!</v>
      </c>
      <c r="K96" s="1" t="e">
        <f t="shared" si="1"/>
        <v>#REF!</v>
      </c>
    </row>
    <row r="97" spans="1:11" hidden="1" x14ac:dyDescent="0.25">
      <c r="A97" s="9"/>
      <c r="B97" s="1"/>
      <c r="C97" s="1"/>
      <c r="D97" s="1"/>
      <c r="E97" s="1"/>
      <c r="F97" s="12"/>
      <c r="G97" s="12"/>
      <c r="H97" s="22" t="e">
        <f>IF(#REF!="",0,IF(#REF!="Very low",1,IF(#REF!="Low",2,IF(#REF!="Medium",3,IF(#REF!="High",4,F64)))))</f>
        <v>#REF!</v>
      </c>
      <c r="I97" s="22" t="e">
        <f>IF(#REF!="",0,IF(#REF!="Very low",1,IF(#REF!="Low",2,IF(#REF!="Medium",3,IF(#REF!="High",4,G64)))))</f>
        <v>#REF!</v>
      </c>
      <c r="J97" s="29" t="e">
        <f t="shared" si="0"/>
        <v>#REF!</v>
      </c>
      <c r="K97" s="1" t="e">
        <f t="shared" si="1"/>
        <v>#REF!</v>
      </c>
    </row>
    <row r="98" spans="1:11" hidden="1" x14ac:dyDescent="0.25">
      <c r="A98" s="9"/>
      <c r="B98" s="1"/>
      <c r="C98" s="1"/>
      <c r="D98" s="1"/>
      <c r="E98" s="1"/>
      <c r="F98" s="12"/>
      <c r="G98" s="12"/>
      <c r="H98" s="12"/>
      <c r="I98" s="12"/>
      <c r="J98" s="1"/>
      <c r="K98" s="1"/>
    </row>
    <row r="99" spans="1:11" hidden="1" x14ac:dyDescent="0.25">
      <c r="A99" s="1"/>
      <c r="B99" s="1"/>
      <c r="C99" s="1"/>
      <c r="D99" s="1"/>
      <c r="E99" s="1"/>
      <c r="F99" s="12"/>
      <c r="G99" s="12"/>
      <c r="H99" s="12"/>
      <c r="I99" s="12"/>
      <c r="J99" s="1"/>
      <c r="K99" s="1"/>
    </row>
    <row r="100" spans="1:11" hidden="1" x14ac:dyDescent="0.25">
      <c r="A100" s="1"/>
      <c r="B100" s="1"/>
      <c r="C100" s="1"/>
      <c r="D100" s="1"/>
      <c r="E100" s="1"/>
      <c r="F100" s="12"/>
      <c r="G100" s="12"/>
      <c r="H100" s="12"/>
      <c r="I100" s="12"/>
      <c r="J100" s="1"/>
      <c r="K100" s="1"/>
    </row>
    <row r="101" spans="1:11" hidden="1" x14ac:dyDescent="0.25">
      <c r="A101" s="1"/>
      <c r="B101" s="1"/>
      <c r="C101" s="1"/>
      <c r="D101" s="1"/>
      <c r="E101" s="1"/>
      <c r="F101" s="12"/>
      <c r="G101" s="12"/>
      <c r="H101" s="12"/>
      <c r="I101" s="12"/>
      <c r="J101" s="1"/>
      <c r="K101" s="1"/>
    </row>
    <row r="135" ht="13.5" customHeight="1" x14ac:dyDescent="0.25"/>
  </sheetData>
  <sheetProtection selectLockedCells="1"/>
  <mergeCells count="6">
    <mergeCell ref="D31:J31"/>
    <mergeCell ref="F12:J12"/>
    <mergeCell ref="F4:J4"/>
    <mergeCell ref="F6:J6"/>
    <mergeCell ref="F8:J8"/>
    <mergeCell ref="F10:J10"/>
  </mergeCells>
  <phoneticPr fontId="0" type="noConversion"/>
  <dataValidations count="2">
    <dataValidation type="list" allowBlank="1" showInputMessage="1" showErrorMessage="1" sqref="F46:G52 F54:G63" xr:uid="{00000000-0002-0000-0000-000000000000}">
      <formula1>$F$78:$F$82</formula1>
    </dataValidation>
    <dataValidation type="list" allowBlank="1" showInputMessage="1" showErrorMessage="1" sqref="F53:G53" xr:uid="{00000000-0002-0000-0000-000001000000}">
      <formula1>$F$77:$F$82</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SR2008No3GRA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78499d3b-94a8-4059-8763-489d4400b14a" ContentTypeId="0x01010067EB80C5FE939D4A9B3D8BA62129B7F501" PreviousValue="false"/>
</file>

<file path=customXml/item3.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C2964981E94FD45B2F5886F38D3CF02" ma:contentTypeVersion="551" ma:contentTypeDescription="" ma:contentTypeScope="" ma:versionID="8b0e29160f5a4d58e56a523ede96f58a">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9be56660-2c31-41ef-bc00-23e72f632f2a">REGU-632-424</_dlc_DocId>
    <_dlc_DocIdUrl xmlns="9be56660-2c31-41ef-bc00-23e72f632f2a">
      <Url>https://cyfoethnaturiolcymru.sharepoint.com/teams/Regulatory/wasters/wain/_layouts/15/DocIdRedir.aspx?ID=REGU-632-424</Url>
      <Description>REGU-632-424</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CA9831-56B6-45CE-A0CF-89334F5B0C6F}">
  <ds:schemaRefs>
    <ds:schemaRef ds:uri="http://schemas.microsoft.com/sharepoint/events"/>
  </ds:schemaRefs>
</ds:datastoreItem>
</file>

<file path=customXml/itemProps2.xml><?xml version="1.0" encoding="utf-8"?>
<ds:datastoreItem xmlns:ds="http://schemas.openxmlformats.org/officeDocument/2006/customXml" ds:itemID="{39258A69-2FA4-4507-958F-8C185A694FA2}">
  <ds:schemaRefs>
    <ds:schemaRef ds:uri="Microsoft.SharePoint.Taxonomy.ContentTypeSync"/>
  </ds:schemaRefs>
</ds:datastoreItem>
</file>

<file path=customXml/itemProps3.xml><?xml version="1.0" encoding="utf-8"?>
<ds:datastoreItem xmlns:ds="http://schemas.openxmlformats.org/officeDocument/2006/customXml" ds:itemID="{4EC7F9A0-BAD9-4420-8C41-8A77F6CC9F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47C4B85-FE84-4AB2-B1DF-09FD6D92D1F2}">
  <ds:schemaRefs>
    <ds:schemaRef ds:uri="http://schemas.microsoft.com/office/2006/metadata/properties"/>
    <ds:schemaRef ds:uri="http://schemas.microsoft.com/office/infopath/2007/PartnerControls"/>
    <ds:schemaRef ds:uri="9be56660-2c31-41ef-bc00-23e72f632f2a"/>
  </ds:schemaRefs>
</ds:datastoreItem>
</file>

<file path=customXml/itemProps5.xml><?xml version="1.0" encoding="utf-8"?>
<ds:datastoreItem xmlns:ds="http://schemas.openxmlformats.org/officeDocument/2006/customXml" ds:itemID="{93D2408E-D539-494B-AA22-33294B5447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R.Yearsley</dc:creator>
  <dc:description>207_06_SD33; Version 2_x000d_
Issue date: 22/02/07_x000d_
review due: 22/05/08</dc:description>
  <cp:lastModifiedBy>Evans, Samantha</cp:lastModifiedBy>
  <cp:lastPrinted>2008-03-18T14:29:18Z</cp:lastPrinted>
  <dcterms:created xsi:type="dcterms:W3CDTF">2005-05-04T08:30:35Z</dcterms:created>
  <dcterms:modified xsi:type="dcterms:W3CDTF">2023-04-29T21:27:19Z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0x01010067EB80C5FE939D4A9B3D8BA62129B7F501005C2964981E94FD45B2F5886F38D3CF02</vt:lpwstr>
  </property>
  <property fmtid="{D5CDD505-2E9C-101B-9397-08002B2CF9AE}" pid="4" name="_dlc_DocIdItemGuid">
    <vt:lpwstr>e59b7491-6250-4b2c-b996-60ac655881c3</vt:lpwstr>
  </property>
</Properties>
</file>