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62FE7AB6-5B5D-4B8A-B83F-BBFDC54ED13C}"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1" l="1"/>
  <c r="J85" i="1" s="1"/>
  <c r="K85" i="1" s="1"/>
  <c r="I85" i="1"/>
  <c r="H84" i="1"/>
  <c r="J84" i="1" s="1"/>
  <c r="K84" i="1" s="1"/>
  <c r="I84" i="1"/>
  <c r="H83" i="1"/>
  <c r="J83" i="1" s="1"/>
  <c r="K83" i="1" s="1"/>
  <c r="I83" i="1"/>
  <c r="H82" i="1"/>
  <c r="J82" i="1" s="1"/>
  <c r="K82" i="1" s="1"/>
  <c r="I82" i="1"/>
  <c r="H81" i="1"/>
  <c r="J81" i="1" s="1"/>
  <c r="K81" i="1" s="1"/>
  <c r="I81" i="1"/>
  <c r="H80" i="1"/>
  <c r="I80" i="1"/>
  <c r="J80" i="1"/>
  <c r="K80" i="1"/>
  <c r="H79" i="1"/>
  <c r="J79" i="1" s="1"/>
  <c r="K79" i="1" s="1"/>
  <c r="I79" i="1"/>
  <c r="H78" i="1"/>
  <c r="I78" i="1"/>
  <c r="J78" i="1"/>
  <c r="K78" i="1"/>
  <c r="H77" i="1"/>
  <c r="J77" i="1" s="1"/>
  <c r="K77" i="1" s="1"/>
  <c r="I77" i="1"/>
  <c r="H76" i="1"/>
  <c r="I76" i="1"/>
  <c r="J76" i="1"/>
  <c r="K76" i="1" s="1"/>
  <c r="H75" i="1"/>
  <c r="J75" i="1" s="1"/>
  <c r="K75" i="1" s="1"/>
  <c r="I75" i="1"/>
  <c r="H74" i="1"/>
  <c r="I74" i="1"/>
  <c r="J74" i="1" s="1"/>
  <c r="K74" i="1" s="1"/>
  <c r="H73" i="1"/>
  <c r="J73" i="1" s="1"/>
  <c r="K73" i="1" s="1"/>
  <c r="I73" i="1"/>
  <c r="H72" i="1"/>
  <c r="I72" i="1"/>
  <c r="J72" i="1" s="1"/>
  <c r="K72" i="1" s="1"/>
  <c r="H71" i="1"/>
  <c r="J71" i="1" s="1"/>
  <c r="K71" i="1" s="1"/>
  <c r="I71" i="1"/>
  <c r="H70" i="1"/>
  <c r="J70" i="1" s="1"/>
  <c r="K70" i="1" s="1"/>
  <c r="I70" i="1"/>
  <c r="I69" i="1"/>
  <c r="H69" i="1"/>
  <c r="J69" i="1" s="1"/>
  <c r="K69" i="1" s="1"/>
  <c r="I68" i="1"/>
  <c r="H68" i="1"/>
  <c r="J68" i="1" s="1"/>
  <c r="K68" i="1" s="1"/>
  <c r="H67" i="1"/>
  <c r="J67" i="1" s="1"/>
  <c r="K67" i="1" s="1"/>
  <c r="I67" i="1"/>
  <c r="H66" i="1"/>
  <c r="I66" i="1"/>
  <c r="J66" i="1" s="1"/>
  <c r="K6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hstephens</author>
  </authors>
  <commentList>
    <comment ref="B32"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2"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2"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2"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2"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2"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2"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2"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 ref="J51" authorId="1" shapeId="0" xr:uid="{00000000-0006-0000-0000-000009000000}">
      <text>
        <r>
          <rPr>
            <b/>
            <sz val="9"/>
            <color indexed="81"/>
            <rFont val="Tahoma"/>
            <family val="2"/>
          </rPr>
          <t>hstephens:</t>
        </r>
        <r>
          <rPr>
            <sz val="9"/>
            <color indexed="81"/>
            <rFont val="Tahoma"/>
            <family val="2"/>
          </rPr>
          <t xml:space="preserve">
changed GCN distance from 500 to 250m</t>
        </r>
      </text>
    </comment>
  </commentList>
</comments>
</file>

<file path=xl/sharedStrings.xml><?xml version="1.0" encoding="utf-8"?>
<sst xmlns="http://schemas.openxmlformats.org/spreadsheetml/2006/main" count="260" uniqueCount="151">
  <si>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</si>
  <si>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</si>
  <si>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</si>
  <si>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</si>
  <si>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</si>
  <si>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</si>
  <si>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</si>
  <si>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</si>
  <si>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</si>
  <si>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</si>
  <si>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</si>
  <si>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</si>
  <si>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</si>
  <si>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</si>
  <si>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</si>
  <si>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</si>
  <si>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</si>
  <si>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</si>
  <si>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</si>
  <si>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</si>
  <si>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</si>
  <si>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</si>
  <si>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</si>
  <si>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</si>
  <si>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</si>
  <si>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</si>
  <si>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</si>
  <si>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</si>
  <si>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</si>
  <si>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</si>
  <si>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</si>
  <si>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</si>
  <si>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</si>
  <si>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</si>
  <si>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</si>
  <si>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</si>
  <si>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</si>
  <si>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</si>
  <si>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Parameter 4</t>
  </si>
  <si>
    <t>Parameter 6</t>
  </si>
  <si>
    <t>Abbreviations:</t>
  </si>
  <si>
    <t>Local human population</t>
  </si>
  <si>
    <t>Nuisance - dust on cars, clothing etc.</t>
  </si>
  <si>
    <t>Nuisance, loss of amenity</t>
  </si>
  <si>
    <t>Odour</t>
  </si>
  <si>
    <t>Harm to human health, nuisance, loss of amenity</t>
  </si>
  <si>
    <t>Air transport and over land</t>
  </si>
  <si>
    <t>Pests (e.g. flies)</t>
  </si>
  <si>
    <t>Flood waters</t>
  </si>
  <si>
    <t>Direct run-off from site across ground surface, via surface water drains, ditches etc.</t>
  </si>
  <si>
    <t>Groundwater</t>
  </si>
  <si>
    <t>Any</t>
  </si>
  <si>
    <t>Standard Facility:</t>
  </si>
  <si>
    <t>Nuisance, loss of amenity and harm to animal health</t>
  </si>
  <si>
    <t>Local human population and local environment</t>
  </si>
  <si>
    <t>Direct physical contact</t>
  </si>
  <si>
    <t xml:space="preserve">Abstraction from watercourse downstream of facility (for agricultural or potable use). </t>
  </si>
  <si>
    <t>Acute effects, closure of abstraction intakes.</t>
  </si>
  <si>
    <t>Parameter 7</t>
  </si>
  <si>
    <t>Permitted activities - The storage and repackaging of waste (D15, R13, D14) and treatment consisting only of</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</si>
  <si>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</si>
  <si>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</si>
  <si>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</si>
  <si>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</si>
  <si>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</si>
  <si>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Releases of particulate matter (dusts) and micro-organisms (bioaerosols).</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</si>
  <si>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</si>
  <si>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</si>
  <si>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</si>
  <si>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</si>
  <si>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</si>
  <si>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</si>
  <si>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</si>
  <si>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</si>
  <si>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</si>
  <si>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</si>
  <si>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</si>
  <si>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Nuisance, loss of amenity, loss of sleep.</t>
  </si>
  <si>
    <t xml:space="preserve">Noise through the air and vibration through the ground. </t>
  </si>
  <si>
    <t>Local residents often sensitive to noise and vibration</t>
  </si>
  <si>
    <t>Local human population and / or livestock after gaining unauthorised access to the waste operation</t>
  </si>
  <si>
    <t>Local human population and local environment.</t>
  </si>
  <si>
    <t xml:space="preserve">Protected sites -  European sites and SSSIs  </t>
  </si>
  <si>
    <t>proposed or Special Protection Area or Ramsar site) or a Site of Special Scientific Interest (SSSI).</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</si>
  <si>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</si>
  <si>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</si>
  <si>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</si>
  <si>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</si>
  <si>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</si>
  <si>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</si>
  <si>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</si>
  <si>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</si>
  <si>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</si>
  <si>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Watercourse must have medium / high flow for abstraction to be permitted, which will dilute contaminated run-off.</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</si>
  <si>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</si>
  <si>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</si>
  <si>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</si>
  <si>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</si>
  <si>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</si>
  <si>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</si>
  <si>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Parameter 5</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</si>
  <si>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</si>
  <si>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</si>
  <si>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</si>
  <si>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</si>
  <si>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Respiratory irritation, illness and nuisance to local population.  Injury to staff or firefighters. Pollution of water or land.</t>
  </si>
  <si>
    <t>As above.</t>
  </si>
  <si>
    <t>Harm to protected site through toxic contamination, nutrient enrichment, smothering, disturbance, predation etc.</t>
  </si>
  <si>
    <t>All surface waters close to and downstream of site.</t>
  </si>
  <si>
    <t>Road safety, local residents often sensitive to mud on roads.</t>
  </si>
  <si>
    <t>Spillage of liquids, leachate from waste, contaminated rainwater run-off from waste e.g. containing suspended solids.</t>
  </si>
  <si>
    <t xml:space="preserve">The activities shall not be carried out within 500m of a European Site (candidate or Special Area of Conservation,  </t>
  </si>
  <si>
    <t>particulate matter in the form of PM10.</t>
  </si>
  <si>
    <t>Waste Operation: Inert and Excavation Waste Transfer Station with treatment</t>
  </si>
  <si>
    <t>manual sorting, separation, screening and crushing (D9, R3, R4, R5).</t>
  </si>
  <si>
    <t>Permitted waste types - Inert and Excavation Waste</t>
  </si>
  <si>
    <t xml:space="preserve">The activities shall not be carried out within an Air Quality Management Area (AQMA) designated for </t>
  </si>
  <si>
    <t>All waste shall be stored and treated on an impermeable surface with sealed drainage system,</t>
  </si>
  <si>
    <t>or on hard standing.</t>
  </si>
  <si>
    <t>As above.  Local residents often sensitive to dust.</t>
  </si>
  <si>
    <t>Local residents often sensitive to litter, however permitted waste types have low litter potential.</t>
  </si>
  <si>
    <t>Local residents often sensitive to odour, however permitted waste types have low odour potential.</t>
  </si>
  <si>
    <t>SR - emissions shall be free from odour….  SR (if required) - odour management plan.</t>
  </si>
  <si>
    <t>SR - emissions shall be free from noise and vibration......  SR (if required) - noise and vibration management plan.</t>
  </si>
  <si>
    <t>Permitted wastes unlikely to attract scavenging animals and birds but may become nesting / breeding sites.</t>
  </si>
  <si>
    <t xml:space="preserve">Permitted waste types unlikely to attract pests. </t>
  </si>
  <si>
    <t xml:space="preserve">Permitted waste types are inert so any waste washed off site will add to the volume of the local post-flood clean up workload, rather than the hazard. </t>
  </si>
  <si>
    <t>SR - activities shall be managed and operated in accordance with a management system (will include site security measures to prevent unauthorised access).</t>
  </si>
  <si>
    <t>Waste types are non-hazardous and inert so harm is likely to be temporary and reversible.</t>
  </si>
  <si>
    <t>Permitted waste types are inert and do not include dusts, powders or loose fibres and have a low potential to produce bioaerosols, but the treatment activities will produce particulate matter so a high magnitude risk is estimated.  There is potential for exposure if anyone is living or working close to the site (apart from the operator and employees).  There is potential for increased dust generation from permitted activities during prolonged dry periods e.g. summer months.</t>
  </si>
  <si>
    <t>Permitted waste types do not include sludges or liquids and are inert, so only a low magnitude risk is estimated.</t>
  </si>
  <si>
    <t>Permitted waste types are inert therefore only a low magnitude risk is estimated</t>
  </si>
  <si>
    <t>Permitted waste types do not include sludges or liquids so only a medium magnitude risk is estimated.  There is potential for contaminated rainwater run-off from wastes stored outside buildings especially during heavy rain.</t>
  </si>
  <si>
    <t>Permitted wastes unlikely to contaminate groundwater.</t>
  </si>
  <si>
    <t>Quantity of waste accepted at the facility: &lt;75,000 tonnes per annum.</t>
  </si>
  <si>
    <t>Chronic effects: deterioration of water quality</t>
  </si>
  <si>
    <t>SR - emissions of substances not controlled by emission limits.... SR (if required) - emissions management plan. Long term increases in particulate levels are restricted by SR - the activities shall not be carried out within an AQMA designated for PM10.</t>
  </si>
  <si>
    <t>As above. Appropriate measures could include clearing litter arising from the activities from affected areas outside the site.</t>
  </si>
  <si>
    <t>As above. Appropriate measures could include clearing waste, litter and mud arising from the activities from affected areas outside the site.</t>
  </si>
  <si>
    <t>SR - emissions of substances not controlled by emission limits (including those from scavenging animals, scavenging birds and other pests) shall not cause pollution.</t>
  </si>
  <si>
    <t>SR - management system (will include flood risk management).</t>
  </si>
  <si>
    <t>As above. SR - management system (will include fire and spillages).</t>
  </si>
  <si>
    <t>As above (excluding comments on access to waste). Permitted activities do not include the burning of waste.</t>
  </si>
  <si>
    <t>SR - All liquids shall be provided with secondary containment.... (applies to non- wastes such as fuels). Run-off restricted by SR on emissions of substances not controlled by emission limits .... , with appropriate measures: storage &amp; treatment on an impermeable surface with sealed drainage or on hard standing.</t>
  </si>
  <si>
    <t>SR - emissions of substances not controlled by emission limits....SR (if required) - emissions management plan.</t>
  </si>
  <si>
    <t>Generic risk assessment for standard rules set number SR2008No11 v4.0</t>
  </si>
  <si>
    <t>Greater than 50m (see below)</t>
  </si>
  <si>
    <t xml:space="preserve">or within 250 m of presence of Great Crested Newt where it is linked to the breeding ponds of the newts by good habitat. </t>
  </si>
  <si>
    <r>
      <t>SR - emissions of substances not controlled by emission limits....SR - activities shall not be carried out within 500m of a European Site or SSS</t>
    </r>
    <r>
      <rPr>
        <sz val="10"/>
        <rFont val="Arial"/>
        <family val="2"/>
      </rPr>
      <t>I;or within 50m of any well, spring, or borehole used for the supply of water for human consumption; or within 250 m of presence of Great Crested Newt where it is linked to the breeding ponds of the newts by good habitat.</t>
    </r>
    <r>
      <rPr>
        <sz val="10"/>
        <color indexed="10"/>
        <rFont val="Arial"/>
        <family val="2"/>
      </rPr>
      <t xml:space="preserve"> (</t>
    </r>
    <r>
      <rPr>
        <sz val="10"/>
        <rFont val="Arial"/>
      </rPr>
      <t>Distance criteria as agreed with Natural England/Countryside Council for Wales).</t>
    </r>
  </si>
  <si>
    <t>or within 50m of any well, spring, or borehole used for the supply of water for human consumption; This must include private water supplies.</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</si>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</sst>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ont>
    <font>
      <sz val="10"/>
      <name val="Arial"/>
      <family val="2"/>
    </font>
    <font>
      <b/>
      <sz val="12"/>
      <name val="Arial"/>
      <family val="2"/>
    </font>
    <font>
      <sz val="12"/>
      <name val="Arial"/>
      <family val="2"/>
    </font>
    <font>
      <b/>
      <sz val="12"/>
      <name val="Arial"/>
      <family val="2"/>
    </font>
    <font>
      <b/>
      <sz val="14"/>
      <name val="Arial"/>
      <family val="2"/>
    </font>
    <font>
      <b/>
      <sz val="14"/>
      <name val="Arial"/>
      <family val="2"/>
    </font>
    <font>
      <sz val="8"/>
      <color indexed="81"/>
      <name val="Tahoma"/>
      <family val="2"/>
    </font>
    <font>
      <sz val="10"/>
      <color indexed="81"/>
      <name val="Arial"/>
      <family val="2"/>
    </font>
    <font>
      <b/>
      <sz val="10"/>
      <color indexed="81"/>
      <name val="Arial"/>
      <family val="2"/>
    </font>
    <font>
      <b/>
      <sz val="10"/>
      <name val="Arial"/>
      <family val="2"/>
    </font>
    <font>
      <sz val="10"/>
      <color indexed="10"/>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6">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5" fillId="2" borderId="10" xfId="0" applyFont="1" applyFill="1" applyBorder="1" applyAlignment="1">
      <alignment vertical="center"/>
    </xf>
    <xf numFmtId="0" fontId="5" fillId="2" borderId="9" xfId="0" applyFont="1" applyFill="1" applyBorder="1" applyAlignment="1">
      <alignment horizontal="centerContinuous" vertical="center"/>
    </xf>
    <xf numFmtId="0" fontId="5" fillId="2" borderId="9" xfId="0" applyFont="1" applyFill="1" applyBorder="1" applyAlignment="1">
      <alignment vertical="center"/>
    </xf>
    <xf numFmtId="0" fontId="3"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4" fillId="0" borderId="0" xfId="0" applyFont="1"/>
    <xf numFmtId="0" fontId="7"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3" fillId="7" borderId="0" xfId="0" applyFont="1" applyFill="1" applyProtection="1"/>
    <xf numFmtId="0" fontId="3" fillId="7" borderId="0" xfId="0" applyFont="1" applyFill="1" applyBorder="1" applyProtection="1"/>
    <xf numFmtId="0" fontId="4" fillId="7" borderId="0" xfId="0" applyFont="1" applyFill="1" applyProtection="1"/>
    <xf numFmtId="0" fontId="4" fillId="7" borderId="0" xfId="0" applyFont="1" applyFill="1" applyBorder="1" applyProtection="1"/>
    <xf numFmtId="0" fontId="6" fillId="7" borderId="0" xfId="0" applyFont="1" applyFill="1" applyBorder="1" applyProtection="1"/>
    <xf numFmtId="0" fontId="5" fillId="7" borderId="0" xfId="0" applyFont="1" applyFill="1" applyBorder="1" applyProtection="1"/>
    <xf numFmtId="0" fontId="11" fillId="0" borderId="0" xfId="0" applyFont="1" applyFill="1" applyBorder="1"/>
    <xf numFmtId="0" fontId="11" fillId="0" borderId="0" xfId="0" applyFont="1" applyFill="1" applyBorder="1" applyAlignment="1">
      <alignment horizontal="left"/>
    </xf>
    <xf numFmtId="0" fontId="3" fillId="0" borderId="0" xfId="0" applyFont="1" applyFill="1" applyBorder="1" applyProtection="1"/>
    <xf numFmtId="0" fontId="0" fillId="0" borderId="0" xfId="0" applyFill="1" applyBorder="1" applyProtection="1"/>
    <xf numFmtId="0" fontId="11" fillId="0" borderId="0" xfId="0" applyFont="1" applyFill="1" applyBorder="1" applyProtection="1"/>
    <xf numFmtId="0" fontId="11"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0" borderId="5" xfId="0" applyNumberFormat="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3" xfId="0" applyNumberFormat="1" applyBorder="1" applyAlignment="1" applyProtection="1">
      <alignment vertical="top" wrapText="1"/>
      <protection locked="0"/>
    </xf>
    <xf numFmtId="0" fontId="0" fillId="0" borderId="28" xfId="0" applyBorder="1" applyAlignment="1" applyProtection="1">
      <alignment vertical="top" wrapText="1"/>
      <protection locked="0"/>
    </xf>
    <xf numFmtId="0" fontId="2" fillId="0" borderId="0" xfId="0" applyFont="1" applyBorder="1"/>
    <xf numFmtId="0" fontId="2" fillId="0" borderId="0" xfId="0" applyFont="1"/>
    <xf numFmtId="0" fontId="2" fillId="0" borderId="0" xfId="0" applyFont="1" applyFill="1" applyBorder="1" applyProtection="1"/>
    <xf numFmtId="0" fontId="2" fillId="0" borderId="12" xfId="0" applyFont="1" applyBorder="1" applyAlignment="1" applyProtection="1">
      <alignment vertical="top" wrapText="1"/>
      <protection locked="0"/>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2" fillId="9" borderId="0" xfId="0" applyFont="1" applyFill="1" applyBorder="1" applyAlignment="1" applyProtection="1">
      <alignment vertical="top" wrapText="1"/>
      <protection locked="0"/>
    </xf>
    <xf numFmtId="0" fontId="2" fillId="0" borderId="0" xfId="0" applyFont="1"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23"/>
  <sheetViews>
    <sheetView tabSelected="1" view="pageLayout" topLeftCell="B2" zoomScaleNormal="75" workbookViewId="0">
      <selection activeCell="F10" sqref="F10:J10"/>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19" customWidth="1"/>
    <col min="10" max="10" width="20.26953125" customWidth="1"/>
    <col min="11" max="11" width="16.7265625" customWidth="1"/>
  </cols>
  <sheetData>
    <row r="2" spans="1:13" ht="18" x14ac:dyDescent="0.4">
      <c r="B2" s="21" t="s">
        <v>145</v>
      </c>
      <c r="C2" s="21"/>
      <c r="D2" s="21"/>
      <c r="E2" s="20"/>
    </row>
    <row r="3" spans="1:13" ht="12.75" customHeight="1" x14ac:dyDescent="0.35">
      <c r="B3" s="43"/>
      <c r="C3" s="43"/>
      <c r="D3" s="43"/>
      <c r="E3" s="45"/>
      <c r="F3" s="39"/>
      <c r="G3" s="39"/>
      <c r="H3" s="39"/>
      <c r="I3" s="39"/>
      <c r="J3" s="39"/>
      <c r="K3" s="39"/>
    </row>
    <row r="4" spans="1:13" ht="15.5" x14ac:dyDescent="0.35">
      <c r="B4" s="44" t="s">
        <v>52</v>
      </c>
      <c r="C4" s="44"/>
      <c r="D4" s="44"/>
      <c r="E4" s="46"/>
      <c r="F4" s="82" t="s">
        <v>113</v>
      </c>
      <c r="G4" s="82"/>
      <c r="H4" s="82"/>
      <c r="I4" s="82"/>
      <c r="J4" s="82"/>
      <c r="K4" s="40"/>
    </row>
    <row r="5" spans="1:13" ht="9.75" customHeight="1" x14ac:dyDescent="0.35">
      <c r="B5" s="44"/>
      <c r="C5" s="44"/>
      <c r="D5" s="44"/>
      <c r="E5" s="46"/>
      <c r="F5" s="42"/>
      <c r="G5" s="42"/>
      <c r="H5" s="39"/>
      <c r="I5" s="39"/>
      <c r="J5" s="39"/>
      <c r="K5" s="39"/>
    </row>
    <row r="6" spans="1:13" ht="15.5" x14ac:dyDescent="0.35">
      <c r="B6" s="44" t="s">
        <v>0</v>
      </c>
      <c r="C6" s="46"/>
      <c r="D6" s="46"/>
      <c r="E6" s="46"/>
      <c r="F6" s="82" t="s">
        <v>35</v>
      </c>
      <c r="G6" s="82"/>
      <c r="H6" s="82"/>
      <c r="I6" s="82"/>
      <c r="J6" s="82"/>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83" t="s">
        <v>146</v>
      </c>
      <c r="G8" s="84"/>
      <c r="H8" s="84"/>
      <c r="I8" s="84"/>
      <c r="J8" s="84"/>
      <c r="K8" s="40"/>
    </row>
    <row r="9" spans="1:13" ht="10.5" customHeight="1" x14ac:dyDescent="0.25">
      <c r="B9" s="42"/>
      <c r="C9" s="42"/>
      <c r="D9" s="42"/>
      <c r="E9" s="42"/>
      <c r="F9" s="42"/>
      <c r="G9" s="42"/>
      <c r="H9" s="39"/>
      <c r="I9" s="39"/>
      <c r="J9" s="39"/>
      <c r="K9" s="39"/>
    </row>
    <row r="10" spans="1:13" ht="15.5" x14ac:dyDescent="0.35">
      <c r="B10" s="48" t="s">
        <v>1</v>
      </c>
      <c r="C10" s="42"/>
      <c r="D10" s="42"/>
      <c r="E10" s="42"/>
      <c r="F10" s="85" t="s">
        <v>150</v>
      </c>
      <c r="G10" s="85"/>
      <c r="H10" s="85"/>
      <c r="I10" s="85"/>
      <c r="J10" s="85"/>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80">
        <v>41085</v>
      </c>
      <c r="G12" s="81"/>
      <c r="H12" s="81"/>
      <c r="I12" s="81"/>
      <c r="J12" s="81"/>
      <c r="K12" s="40"/>
    </row>
    <row r="13" spans="1:13" ht="15.5" x14ac:dyDescent="0.35">
      <c r="B13" s="44"/>
      <c r="C13" s="42"/>
      <c r="D13" s="42"/>
      <c r="E13" s="42"/>
      <c r="F13" s="42"/>
      <c r="G13" s="42"/>
      <c r="H13" s="44"/>
      <c r="I13" s="42"/>
      <c r="J13" s="42"/>
      <c r="K13" s="42"/>
    </row>
    <row r="14" spans="1:13" ht="15.5" x14ac:dyDescent="0.35">
      <c r="A14" s="13"/>
      <c r="B14" s="51"/>
      <c r="C14" s="52" t="s">
        <v>61</v>
      </c>
      <c r="D14" s="52"/>
      <c r="E14" s="52"/>
      <c r="F14" s="52"/>
      <c r="G14" s="52"/>
      <c r="H14" s="51"/>
      <c r="I14" s="52"/>
      <c r="J14" s="52"/>
      <c r="K14" s="52"/>
      <c r="L14" s="13"/>
      <c r="M14" s="13"/>
    </row>
    <row r="15" spans="1:13" ht="15.5" x14ac:dyDescent="0.35">
      <c r="A15" s="13"/>
      <c r="B15" s="51"/>
      <c r="C15" t="s">
        <v>31</v>
      </c>
      <c r="D15" s="52" t="s">
        <v>59</v>
      </c>
      <c r="E15" s="52"/>
      <c r="F15" s="52"/>
      <c r="G15" s="52"/>
      <c r="H15" s="51"/>
      <c r="I15" s="52"/>
      <c r="J15" s="52"/>
      <c r="K15" s="52"/>
      <c r="L15" s="13"/>
      <c r="M15" s="13"/>
    </row>
    <row r="16" spans="1:13" x14ac:dyDescent="0.25">
      <c r="A16" s="13"/>
      <c r="D16" t="s">
        <v>114</v>
      </c>
      <c r="K16" s="52"/>
      <c r="L16" s="13"/>
      <c r="M16" s="13"/>
    </row>
    <row r="17" spans="1:13" x14ac:dyDescent="0.25">
      <c r="A17" s="13"/>
      <c r="C17" t="s">
        <v>32</v>
      </c>
      <c r="D17" t="s">
        <v>115</v>
      </c>
      <c r="K17" s="52"/>
      <c r="L17" s="13"/>
      <c r="M17" s="13"/>
    </row>
    <row r="18" spans="1:13" x14ac:dyDescent="0.25">
      <c r="A18" s="13"/>
      <c r="C18" t="s">
        <v>33</v>
      </c>
      <c r="D18" t="s">
        <v>134</v>
      </c>
      <c r="K18" s="52"/>
      <c r="L18" s="13"/>
      <c r="M18" s="13"/>
    </row>
    <row r="19" spans="1:13" x14ac:dyDescent="0.25">
      <c r="A19" s="13"/>
      <c r="C19" t="s">
        <v>38</v>
      </c>
      <c r="D19" t="s">
        <v>116</v>
      </c>
      <c r="K19" s="52"/>
      <c r="L19" s="13"/>
      <c r="M19" s="13"/>
    </row>
    <row r="20" spans="1:13" x14ac:dyDescent="0.25">
      <c r="A20" s="13"/>
      <c r="D20" t="s">
        <v>112</v>
      </c>
      <c r="K20" s="52"/>
      <c r="L20" s="13"/>
      <c r="M20" s="13"/>
    </row>
    <row r="21" spans="1:13" x14ac:dyDescent="0.25">
      <c r="A21" s="13"/>
      <c r="C21" t="s">
        <v>100</v>
      </c>
      <c r="D21" t="s">
        <v>117</v>
      </c>
      <c r="K21" s="52"/>
      <c r="L21" s="13"/>
      <c r="M21" s="13"/>
    </row>
    <row r="22" spans="1:13" x14ac:dyDescent="0.25">
      <c r="A22" s="13"/>
      <c r="D22" t="s">
        <v>118</v>
      </c>
      <c r="K22" s="52"/>
      <c r="L22" s="13"/>
      <c r="M22" s="13"/>
    </row>
    <row r="23" spans="1:13" x14ac:dyDescent="0.25">
      <c r="A23" s="13"/>
      <c r="C23" t="s">
        <v>39</v>
      </c>
      <c r="D23" t="s">
        <v>101</v>
      </c>
      <c r="K23" s="52"/>
      <c r="L23" s="13"/>
      <c r="M23" s="13"/>
    </row>
    <row r="24" spans="1:13" x14ac:dyDescent="0.25">
      <c r="A24" s="13"/>
      <c r="D24" t="s">
        <v>60</v>
      </c>
      <c r="K24" s="52"/>
      <c r="L24" s="13"/>
      <c r="M24" s="13"/>
    </row>
    <row r="25" spans="1:13" x14ac:dyDescent="0.25">
      <c r="A25" s="13"/>
      <c r="C25" t="s">
        <v>58</v>
      </c>
      <c r="D25" t="s">
        <v>111</v>
      </c>
      <c r="K25" s="52"/>
      <c r="L25" s="13"/>
      <c r="M25" s="13"/>
    </row>
    <row r="26" spans="1:13" x14ac:dyDescent="0.25">
      <c r="A26" s="13"/>
      <c r="D26" t="s">
        <v>83</v>
      </c>
      <c r="K26" s="52"/>
      <c r="L26" s="13"/>
      <c r="M26" s="13"/>
    </row>
    <row r="27" spans="1:13" x14ac:dyDescent="0.25">
      <c r="A27" s="13"/>
      <c r="D27" s="76" t="s">
        <v>149</v>
      </c>
      <c r="E27" s="77"/>
      <c r="F27" s="77"/>
      <c r="G27" s="77"/>
      <c r="H27" s="77"/>
      <c r="I27" s="77"/>
      <c r="J27" s="77"/>
      <c r="K27" s="78"/>
      <c r="L27" s="13"/>
      <c r="M27" s="13"/>
    </row>
    <row r="28" spans="1:13" x14ac:dyDescent="0.25">
      <c r="A28" s="13"/>
      <c r="D28" s="76" t="s">
        <v>147</v>
      </c>
      <c r="E28" s="77"/>
      <c r="F28" s="77"/>
      <c r="G28" s="77"/>
      <c r="H28" s="77"/>
      <c r="I28" s="77"/>
      <c r="J28" s="77"/>
      <c r="K28" s="78"/>
      <c r="L28" s="13"/>
      <c r="M28" s="13"/>
    </row>
    <row r="29" spans="1:13" x14ac:dyDescent="0.25">
      <c r="A29" s="13"/>
      <c r="C29" t="s">
        <v>40</v>
      </c>
      <c r="D29" t="s">
        <v>62</v>
      </c>
      <c r="K29" s="52"/>
      <c r="L29" s="13"/>
      <c r="M29" s="13"/>
    </row>
    <row r="30" spans="1:13" ht="13" thickBot="1" x14ac:dyDescent="0.3">
      <c r="B30" s="13"/>
      <c r="C30" s="13"/>
      <c r="D30" s="13"/>
      <c r="E30" s="13"/>
      <c r="F30" s="12"/>
      <c r="G30" s="13"/>
      <c r="H30" s="13"/>
      <c r="I30" s="13"/>
      <c r="J30" s="13"/>
      <c r="K30" s="13"/>
    </row>
    <row r="31" spans="1:13" ht="28.5" customHeight="1" thickTop="1" x14ac:dyDescent="0.25">
      <c r="A31" s="2"/>
      <c r="B31" s="18" t="s">
        <v>3</v>
      </c>
      <c r="C31" s="14"/>
      <c r="D31" s="14"/>
      <c r="E31" s="14"/>
      <c r="F31" s="15"/>
      <c r="G31" s="16" t="s">
        <v>4</v>
      </c>
      <c r="H31" s="16"/>
      <c r="I31" s="17"/>
      <c r="J31" s="18" t="s">
        <v>34</v>
      </c>
      <c r="K31" s="19"/>
    </row>
    <row r="32" spans="1:13" ht="26" x14ac:dyDescent="0.25">
      <c r="A32" s="1"/>
      <c r="B32" s="3" t="s">
        <v>5</v>
      </c>
      <c r="C32" s="4" t="s">
        <v>6</v>
      </c>
      <c r="D32" s="4" t="s">
        <v>7</v>
      </c>
      <c r="E32" s="5" t="s">
        <v>8</v>
      </c>
      <c r="F32" s="3" t="s">
        <v>9</v>
      </c>
      <c r="G32" s="4" t="s">
        <v>10</v>
      </c>
      <c r="H32" s="4" t="s">
        <v>11</v>
      </c>
      <c r="I32" s="5" t="s">
        <v>12</v>
      </c>
      <c r="J32" s="3" t="s">
        <v>13</v>
      </c>
      <c r="K32" s="57" t="s">
        <v>14</v>
      </c>
    </row>
    <row r="33" spans="1:11" ht="121.5" customHeight="1" x14ac:dyDescent="0.25">
      <c r="A33" s="1"/>
      <c r="B33" s="6" t="s">
        <v>15</v>
      </c>
      <c r="C33" s="7" t="s">
        <v>16</v>
      </c>
      <c r="D33" s="7" t="s">
        <v>17</v>
      </c>
      <c r="E33" s="8" t="s">
        <v>18</v>
      </c>
      <c r="F33" s="6" t="s">
        <v>19</v>
      </c>
      <c r="G33" s="7" t="s">
        <v>20</v>
      </c>
      <c r="H33" s="7" t="s">
        <v>21</v>
      </c>
      <c r="I33" s="8" t="s">
        <v>22</v>
      </c>
      <c r="J33" s="6" t="s">
        <v>23</v>
      </c>
      <c r="K33" s="58" t="s">
        <v>36</v>
      </c>
    </row>
    <row r="34" spans="1:11" ht="307.5" customHeight="1" x14ac:dyDescent="0.25">
      <c r="A34" s="35"/>
      <c r="B34" s="30" t="s">
        <v>41</v>
      </c>
      <c r="C34" s="31" t="s">
        <v>65</v>
      </c>
      <c r="D34" s="31" t="s">
        <v>86</v>
      </c>
      <c r="E34" s="32" t="s">
        <v>66</v>
      </c>
      <c r="F34" s="55" t="s">
        <v>27</v>
      </c>
      <c r="G34" s="56" t="s">
        <v>26</v>
      </c>
      <c r="H34" s="62" t="s">
        <v>27</v>
      </c>
      <c r="I34" s="36" t="s">
        <v>129</v>
      </c>
      <c r="J34" s="30" t="s">
        <v>136</v>
      </c>
      <c r="K34" s="37" t="s">
        <v>25</v>
      </c>
    </row>
    <row r="35" spans="1:11" ht="45" customHeight="1" x14ac:dyDescent="0.25">
      <c r="A35" s="35"/>
      <c r="B35" s="30" t="s">
        <v>41</v>
      </c>
      <c r="C35" s="31" t="s">
        <v>84</v>
      </c>
      <c r="D35" s="31" t="s">
        <v>42</v>
      </c>
      <c r="E35" s="32" t="s">
        <v>64</v>
      </c>
      <c r="F35" s="55" t="s">
        <v>27</v>
      </c>
      <c r="G35" s="56" t="s">
        <v>25</v>
      </c>
      <c r="H35" s="62" t="s">
        <v>26</v>
      </c>
      <c r="I35" s="36" t="s">
        <v>119</v>
      </c>
      <c r="J35" s="30" t="s">
        <v>63</v>
      </c>
      <c r="K35" s="37" t="s">
        <v>25</v>
      </c>
    </row>
    <row r="36" spans="1:11" ht="111.75" customHeight="1" x14ac:dyDescent="0.25">
      <c r="A36" s="35"/>
      <c r="B36" s="30" t="s">
        <v>67</v>
      </c>
      <c r="C36" s="31" t="s">
        <v>102</v>
      </c>
      <c r="D36" s="31" t="s">
        <v>53</v>
      </c>
      <c r="E36" s="32" t="s">
        <v>64</v>
      </c>
      <c r="F36" s="55" t="s">
        <v>25</v>
      </c>
      <c r="G36" s="56" t="s">
        <v>25</v>
      </c>
      <c r="H36" s="62" t="s">
        <v>25</v>
      </c>
      <c r="I36" s="36" t="s">
        <v>120</v>
      </c>
      <c r="J36" s="30" t="s">
        <v>137</v>
      </c>
      <c r="K36" s="37" t="s">
        <v>24</v>
      </c>
    </row>
    <row r="37" spans="1:11" ht="85.5" customHeight="1" x14ac:dyDescent="0.25">
      <c r="A37" s="35"/>
      <c r="B37" s="30" t="s">
        <v>41</v>
      </c>
      <c r="C37" s="31" t="s">
        <v>68</v>
      </c>
      <c r="D37" s="31" t="s">
        <v>87</v>
      </c>
      <c r="E37" s="32" t="s">
        <v>69</v>
      </c>
      <c r="F37" s="55" t="s">
        <v>26</v>
      </c>
      <c r="G37" s="56" t="s">
        <v>26</v>
      </c>
      <c r="H37" s="62" t="s">
        <v>26</v>
      </c>
      <c r="I37" s="36" t="s">
        <v>109</v>
      </c>
      <c r="J37" s="30" t="s">
        <v>138</v>
      </c>
      <c r="K37" s="37" t="s">
        <v>25</v>
      </c>
    </row>
    <row r="38" spans="1:11" ht="70.5" customHeight="1" x14ac:dyDescent="0.25">
      <c r="A38" s="35"/>
      <c r="B38" s="30" t="s">
        <v>41</v>
      </c>
      <c r="C38" s="31" t="s">
        <v>44</v>
      </c>
      <c r="D38" s="31" t="s">
        <v>43</v>
      </c>
      <c r="E38" s="32" t="s">
        <v>66</v>
      </c>
      <c r="F38" s="55" t="s">
        <v>25</v>
      </c>
      <c r="G38" s="56" t="s">
        <v>25</v>
      </c>
      <c r="H38" s="62" t="s">
        <v>25</v>
      </c>
      <c r="I38" s="36" t="s">
        <v>121</v>
      </c>
      <c r="J38" s="30" t="s">
        <v>122</v>
      </c>
      <c r="K38" s="37" t="s">
        <v>24</v>
      </c>
    </row>
    <row r="39" spans="1:11" ht="84" customHeight="1" x14ac:dyDescent="0.25">
      <c r="A39" s="35"/>
      <c r="B39" s="30" t="s">
        <v>41</v>
      </c>
      <c r="C39" s="31" t="s">
        <v>96</v>
      </c>
      <c r="D39" s="31" t="s">
        <v>77</v>
      </c>
      <c r="E39" s="32" t="s">
        <v>78</v>
      </c>
      <c r="F39" s="55" t="s">
        <v>26</v>
      </c>
      <c r="G39" s="56" t="s">
        <v>26</v>
      </c>
      <c r="H39" s="62" t="s">
        <v>26</v>
      </c>
      <c r="I39" s="36" t="s">
        <v>79</v>
      </c>
      <c r="J39" s="30" t="s">
        <v>123</v>
      </c>
      <c r="K39" s="37" t="s">
        <v>25</v>
      </c>
    </row>
    <row r="40" spans="1:11" ht="109.5" customHeight="1" x14ac:dyDescent="0.25">
      <c r="A40" s="35"/>
      <c r="B40" s="30" t="s">
        <v>41</v>
      </c>
      <c r="C40" s="31" t="s">
        <v>70</v>
      </c>
      <c r="D40" s="31" t="s">
        <v>103</v>
      </c>
      <c r="E40" s="32" t="s">
        <v>46</v>
      </c>
      <c r="F40" s="55" t="s">
        <v>25</v>
      </c>
      <c r="G40" s="56" t="s">
        <v>26</v>
      </c>
      <c r="H40" s="62" t="s">
        <v>25</v>
      </c>
      <c r="I40" s="36" t="s">
        <v>124</v>
      </c>
      <c r="J40" s="30" t="s">
        <v>139</v>
      </c>
      <c r="K40" s="37" t="s">
        <v>24</v>
      </c>
    </row>
    <row r="41" spans="1:11" ht="45.75" customHeight="1" x14ac:dyDescent="0.25">
      <c r="A41" s="35"/>
      <c r="B41" s="30" t="s">
        <v>41</v>
      </c>
      <c r="C41" s="31" t="s">
        <v>47</v>
      </c>
      <c r="D41" s="31" t="s">
        <v>45</v>
      </c>
      <c r="E41" s="32" t="s">
        <v>46</v>
      </c>
      <c r="F41" s="63" t="s">
        <v>25</v>
      </c>
      <c r="G41" s="56" t="s">
        <v>26</v>
      </c>
      <c r="H41" s="62" t="s">
        <v>25</v>
      </c>
      <c r="I41" s="36" t="s">
        <v>125</v>
      </c>
      <c r="J41" s="30" t="s">
        <v>84</v>
      </c>
      <c r="K41" s="37" t="s">
        <v>24</v>
      </c>
    </row>
    <row r="42" spans="1:11" ht="96.75" customHeight="1" x14ac:dyDescent="0.25">
      <c r="A42" s="35"/>
      <c r="B42" s="30" t="s">
        <v>54</v>
      </c>
      <c r="C42" s="31" t="s">
        <v>71</v>
      </c>
      <c r="D42" s="31" t="s">
        <v>72</v>
      </c>
      <c r="E42" s="32" t="s">
        <v>48</v>
      </c>
      <c r="F42" s="55" t="s">
        <v>25</v>
      </c>
      <c r="G42" s="56" t="s">
        <v>25</v>
      </c>
      <c r="H42" s="62" t="s">
        <v>25</v>
      </c>
      <c r="I42" s="36" t="s">
        <v>126</v>
      </c>
      <c r="J42" s="30" t="s">
        <v>140</v>
      </c>
      <c r="K42" s="37" t="s">
        <v>24</v>
      </c>
    </row>
    <row r="43" spans="1:11" ht="97.5" customHeight="1" x14ac:dyDescent="0.25">
      <c r="A43" s="35"/>
      <c r="B43" s="30" t="s">
        <v>80</v>
      </c>
      <c r="C43" s="31" t="s">
        <v>73</v>
      </c>
      <c r="D43" s="31" t="s">
        <v>74</v>
      </c>
      <c r="E43" s="32" t="s">
        <v>55</v>
      </c>
      <c r="F43" s="55" t="s">
        <v>26</v>
      </c>
      <c r="G43" s="56" t="s">
        <v>25</v>
      </c>
      <c r="H43" s="62" t="s">
        <v>25</v>
      </c>
      <c r="I43" s="36" t="s">
        <v>131</v>
      </c>
      <c r="J43" s="30" t="s">
        <v>127</v>
      </c>
      <c r="K43" s="37" t="s">
        <v>25</v>
      </c>
    </row>
    <row r="44" spans="1:11" ht="110.25" customHeight="1" x14ac:dyDescent="0.25">
      <c r="A44" s="35"/>
      <c r="B44" s="30" t="s">
        <v>81</v>
      </c>
      <c r="C44" s="31" t="s">
        <v>97</v>
      </c>
      <c r="D44" s="31" t="s">
        <v>98</v>
      </c>
      <c r="E44" s="32" t="s">
        <v>99</v>
      </c>
      <c r="F44" s="55" t="s">
        <v>26</v>
      </c>
      <c r="G44" s="56" t="s">
        <v>25</v>
      </c>
      <c r="H44" s="62" t="s">
        <v>25</v>
      </c>
      <c r="I44" s="36" t="s">
        <v>130</v>
      </c>
      <c r="J44" s="30" t="s">
        <v>141</v>
      </c>
      <c r="K44" s="37" t="s">
        <v>25</v>
      </c>
    </row>
    <row r="45" spans="1:11" ht="98.25" customHeight="1" x14ac:dyDescent="0.25">
      <c r="A45" s="35"/>
      <c r="B45" s="30" t="s">
        <v>54</v>
      </c>
      <c r="C45" s="31" t="s">
        <v>104</v>
      </c>
      <c r="D45" s="31" t="s">
        <v>105</v>
      </c>
      <c r="E45" s="32" t="s">
        <v>106</v>
      </c>
      <c r="F45" s="55" t="s">
        <v>25</v>
      </c>
      <c r="G45" s="56" t="s">
        <v>25</v>
      </c>
      <c r="H45" s="62" t="s">
        <v>25</v>
      </c>
      <c r="I45" s="36" t="s">
        <v>106</v>
      </c>
      <c r="J45" s="30" t="s">
        <v>142</v>
      </c>
      <c r="K45" s="37" t="s">
        <v>25</v>
      </c>
    </row>
    <row r="46" spans="1:11" ht="201.75" customHeight="1" x14ac:dyDescent="0.25">
      <c r="A46" s="35"/>
      <c r="B46" s="30" t="s">
        <v>108</v>
      </c>
      <c r="C46" s="31" t="s">
        <v>110</v>
      </c>
      <c r="D46" s="31" t="s">
        <v>75</v>
      </c>
      <c r="E46" s="32" t="s">
        <v>49</v>
      </c>
      <c r="F46" s="55" t="s">
        <v>25</v>
      </c>
      <c r="G46" s="56" t="s">
        <v>25</v>
      </c>
      <c r="H46" s="62" t="s">
        <v>25</v>
      </c>
      <c r="I46" s="36" t="s">
        <v>132</v>
      </c>
      <c r="J46" s="64" t="s">
        <v>143</v>
      </c>
      <c r="K46" s="37" t="s">
        <v>24</v>
      </c>
    </row>
    <row r="47" spans="1:11" ht="67.5" customHeight="1" x14ac:dyDescent="0.25">
      <c r="A47" s="35"/>
      <c r="B47" s="30" t="s">
        <v>108</v>
      </c>
      <c r="C47" s="31" t="s">
        <v>63</v>
      </c>
      <c r="D47" s="31" t="s">
        <v>135</v>
      </c>
      <c r="E47" s="32" t="s">
        <v>95</v>
      </c>
      <c r="F47" s="55" t="s">
        <v>25</v>
      </c>
      <c r="G47" s="56" t="s">
        <v>25</v>
      </c>
      <c r="H47" s="62" t="s">
        <v>25</v>
      </c>
      <c r="I47" s="36" t="s">
        <v>128</v>
      </c>
      <c r="J47" s="30" t="s">
        <v>84</v>
      </c>
      <c r="K47" s="37" t="s">
        <v>24</v>
      </c>
    </row>
    <row r="48" spans="1:11" ht="84.75" customHeight="1" x14ac:dyDescent="0.25">
      <c r="A48" s="35"/>
      <c r="B48" s="30" t="s">
        <v>56</v>
      </c>
      <c r="C48" s="31" t="s">
        <v>84</v>
      </c>
      <c r="D48" s="31" t="s">
        <v>57</v>
      </c>
      <c r="E48" s="32" t="s">
        <v>92</v>
      </c>
      <c r="F48" s="55" t="s">
        <v>25</v>
      </c>
      <c r="G48" s="56" t="s">
        <v>25</v>
      </c>
      <c r="H48" s="62" t="s">
        <v>25</v>
      </c>
      <c r="I48" s="36" t="s">
        <v>93</v>
      </c>
      <c r="J48" s="30" t="s">
        <v>84</v>
      </c>
      <c r="K48" s="37" t="s">
        <v>24</v>
      </c>
    </row>
    <row r="49" spans="1:11" ht="82.5" customHeight="1" thickBot="1" x14ac:dyDescent="0.3">
      <c r="A49" s="35"/>
      <c r="B49" s="33" t="s">
        <v>50</v>
      </c>
      <c r="C49" s="34" t="s">
        <v>84</v>
      </c>
      <c r="D49" s="34" t="s">
        <v>94</v>
      </c>
      <c r="E49" s="59" t="s">
        <v>76</v>
      </c>
      <c r="F49" s="65" t="s">
        <v>25</v>
      </c>
      <c r="G49" s="60" t="s">
        <v>25</v>
      </c>
      <c r="H49" s="66" t="s">
        <v>25</v>
      </c>
      <c r="I49" s="61" t="s">
        <v>133</v>
      </c>
      <c r="J49" s="33" t="s">
        <v>84</v>
      </c>
      <c r="K49" s="38" t="s">
        <v>24</v>
      </c>
    </row>
    <row r="50" spans="1:11" ht="84.75" customHeight="1" thickTop="1" thickBot="1" x14ac:dyDescent="0.3">
      <c r="A50" s="35"/>
      <c r="B50" s="67" t="s">
        <v>41</v>
      </c>
      <c r="C50" s="68" t="s">
        <v>85</v>
      </c>
      <c r="D50" s="68" t="s">
        <v>89</v>
      </c>
      <c r="E50" s="69" t="s">
        <v>88</v>
      </c>
      <c r="F50" s="70" t="s">
        <v>25</v>
      </c>
      <c r="G50" s="71" t="s">
        <v>26</v>
      </c>
      <c r="H50" s="72" t="s">
        <v>25</v>
      </c>
      <c r="I50" s="73" t="s">
        <v>90</v>
      </c>
      <c r="J50" s="74" t="s">
        <v>144</v>
      </c>
      <c r="K50" s="75" t="s">
        <v>24</v>
      </c>
    </row>
    <row r="51" spans="1:11" ht="276" thickTop="1" thickBot="1" x14ac:dyDescent="0.3">
      <c r="A51" s="35"/>
      <c r="B51" s="33" t="s">
        <v>82</v>
      </c>
      <c r="C51" s="34" t="s">
        <v>51</v>
      </c>
      <c r="D51" s="34" t="s">
        <v>107</v>
      </c>
      <c r="E51" s="59" t="s">
        <v>51</v>
      </c>
      <c r="F51" s="55" t="s">
        <v>26</v>
      </c>
      <c r="G51" s="60" t="s">
        <v>26</v>
      </c>
      <c r="H51" s="62" t="s">
        <v>26</v>
      </c>
      <c r="I51" s="61" t="s">
        <v>91</v>
      </c>
      <c r="J51" s="79" t="s">
        <v>148</v>
      </c>
      <c r="K51" s="38" t="s">
        <v>25</v>
      </c>
    </row>
    <row r="52" spans="1:11" ht="13" thickTop="1" x14ac:dyDescent="0.25">
      <c r="A52" s="9"/>
      <c r="B52" s="10"/>
      <c r="C52" s="10"/>
      <c r="D52" s="10"/>
      <c r="E52" s="10"/>
      <c r="F52" s="11"/>
      <c r="G52" s="11"/>
      <c r="H52" s="11"/>
      <c r="I52" s="11"/>
      <c r="J52" s="10"/>
      <c r="K52" s="10"/>
    </row>
    <row r="53" spans="1:11" ht="15.5" x14ac:dyDescent="0.35">
      <c r="A53" s="9"/>
      <c r="B53" s="54" t="s">
        <v>28</v>
      </c>
      <c r="C53" s="52" t="s">
        <v>29</v>
      </c>
      <c r="D53" s="52"/>
      <c r="E53" s="52"/>
      <c r="F53" s="52"/>
      <c r="G53" s="52"/>
      <c r="H53" s="51"/>
      <c r="I53" s="52"/>
      <c r="J53" s="52"/>
      <c r="K53" s="1"/>
    </row>
    <row r="54" spans="1:11" ht="15.5" x14ac:dyDescent="0.35">
      <c r="A54" s="9"/>
      <c r="B54" s="53"/>
      <c r="C54" s="52" t="s">
        <v>30</v>
      </c>
      <c r="D54" s="52"/>
      <c r="E54" s="52"/>
      <c r="F54" s="52"/>
      <c r="G54" s="52"/>
      <c r="H54" s="51"/>
      <c r="I54" s="52"/>
      <c r="J54" s="52"/>
      <c r="K54" s="1"/>
    </row>
    <row r="55" spans="1:11" ht="15.5" x14ac:dyDescent="0.35">
      <c r="A55" s="9"/>
      <c r="B55" s="53"/>
      <c r="C55" s="52"/>
      <c r="D55" s="52"/>
      <c r="E55" s="52"/>
      <c r="F55" s="52"/>
      <c r="G55" s="52"/>
      <c r="H55" s="51"/>
      <c r="I55" s="52"/>
      <c r="J55" s="52"/>
      <c r="K55" s="1"/>
    </row>
    <row r="56" spans="1:11" ht="15.5" hidden="1" x14ac:dyDescent="0.35">
      <c r="A56" s="9"/>
      <c r="B56" s="53"/>
      <c r="C56" s="52"/>
      <c r="D56" s="52"/>
      <c r="E56" s="52"/>
      <c r="F56" s="52"/>
      <c r="G56" s="52"/>
      <c r="H56" s="51"/>
      <c r="I56" s="52"/>
      <c r="J56" s="52"/>
      <c r="K56" s="1"/>
    </row>
    <row r="57" spans="1:11" hidden="1" x14ac:dyDescent="0.25">
      <c r="A57" s="9"/>
      <c r="B57" s="1"/>
      <c r="C57" s="1"/>
      <c r="D57" s="1"/>
      <c r="E57" s="1"/>
      <c r="F57" s="12"/>
      <c r="G57" s="12"/>
      <c r="H57" s="12"/>
      <c r="I57" s="12"/>
      <c r="J57" s="1"/>
      <c r="K57" s="1"/>
    </row>
    <row r="58" spans="1:11" ht="13" hidden="1" x14ac:dyDescent="0.3">
      <c r="A58" s="9"/>
      <c r="B58" s="1"/>
      <c r="C58" s="50" t="s">
        <v>24</v>
      </c>
      <c r="D58" s="50" t="s">
        <v>25</v>
      </c>
      <c r="E58" s="50" t="s">
        <v>26</v>
      </c>
      <c r="F58" s="50" t="s">
        <v>27</v>
      </c>
      <c r="G58" s="12"/>
      <c r="H58" s="12"/>
      <c r="I58" s="12"/>
      <c r="J58" s="1"/>
      <c r="K58" s="1"/>
    </row>
    <row r="59" spans="1:11" ht="13" hidden="1" x14ac:dyDescent="0.3">
      <c r="A59" s="9"/>
      <c r="B59" s="49" t="s">
        <v>27</v>
      </c>
      <c r="C59" s="27">
        <v>4</v>
      </c>
      <c r="D59" s="25">
        <v>8</v>
      </c>
      <c r="E59" s="24">
        <v>12</v>
      </c>
      <c r="F59" s="23">
        <v>16</v>
      </c>
      <c r="G59" s="12"/>
      <c r="H59" s="12"/>
      <c r="I59" s="12"/>
      <c r="J59" s="1"/>
      <c r="K59" s="1"/>
    </row>
    <row r="60" spans="1:11" ht="13" hidden="1" x14ac:dyDescent="0.3">
      <c r="A60" s="9"/>
      <c r="B60" s="49" t="s">
        <v>26</v>
      </c>
      <c r="C60" s="27">
        <v>3</v>
      </c>
      <c r="D60" s="25">
        <v>6</v>
      </c>
      <c r="E60" s="26">
        <v>9</v>
      </c>
      <c r="F60" s="23">
        <v>12</v>
      </c>
      <c r="G60" s="12"/>
      <c r="H60" s="12"/>
      <c r="I60" s="12"/>
      <c r="J60" s="1"/>
      <c r="K60" s="1"/>
    </row>
    <row r="61" spans="1:11" ht="13" hidden="1" x14ac:dyDescent="0.3">
      <c r="A61" s="9"/>
      <c r="B61" s="49" t="s">
        <v>25</v>
      </c>
      <c r="C61" s="27">
        <v>2</v>
      </c>
      <c r="D61" s="27">
        <v>4</v>
      </c>
      <c r="E61" s="26">
        <v>6</v>
      </c>
      <c r="F61" s="25">
        <v>8</v>
      </c>
      <c r="G61" s="12"/>
      <c r="H61" s="12"/>
      <c r="I61" s="12"/>
      <c r="J61" s="1"/>
      <c r="K61" s="1"/>
    </row>
    <row r="62" spans="1:11" ht="13" hidden="1" x14ac:dyDescent="0.3">
      <c r="A62" s="9"/>
      <c r="B62" s="49" t="s">
        <v>24</v>
      </c>
      <c r="C62" s="27">
        <v>1</v>
      </c>
      <c r="D62" s="27">
        <v>2</v>
      </c>
      <c r="E62" s="28">
        <v>3</v>
      </c>
      <c r="F62" s="27">
        <v>4</v>
      </c>
      <c r="G62" s="12"/>
      <c r="H62" s="12"/>
      <c r="I62" s="12"/>
      <c r="J62" s="1"/>
      <c r="K62" s="1"/>
    </row>
    <row r="63" spans="1:11" hidden="1" x14ac:dyDescent="0.25">
      <c r="A63" s="9"/>
      <c r="B63" s="13"/>
      <c r="C63" s="12"/>
      <c r="D63" s="12"/>
      <c r="E63" s="13"/>
      <c r="F63" s="12"/>
      <c r="G63" s="12"/>
      <c r="H63" s="12"/>
      <c r="I63" s="12"/>
      <c r="J63" s="1"/>
      <c r="K63" s="1"/>
    </row>
    <row r="64" spans="1:11" hidden="1" x14ac:dyDescent="0.25">
      <c r="A64" s="9"/>
      <c r="B64" s="1"/>
      <c r="C64" s="1"/>
      <c r="D64" s="1"/>
      <c r="E64" s="1"/>
      <c r="F64" s="12"/>
      <c r="G64" s="12"/>
      <c r="H64" s="12"/>
      <c r="I64" s="12"/>
      <c r="J64" s="1"/>
      <c r="K64" s="1"/>
    </row>
    <row r="65" spans="1:11" hidden="1" x14ac:dyDescent="0.25">
      <c r="A65" s="9"/>
      <c r="B65" s="1"/>
      <c r="C65" s="1"/>
      <c r="D65" s="1"/>
      <c r="E65" s="1"/>
      <c r="F65" s="12"/>
      <c r="G65" s="12"/>
      <c r="H65" s="12"/>
      <c r="I65" s="12"/>
      <c r="J65" s="1"/>
      <c r="K65" s="1"/>
    </row>
    <row r="66" spans="1:11" hidden="1" x14ac:dyDescent="0.25">
      <c r="A66" s="9"/>
      <c r="B66" s="1"/>
      <c r="C66" s="1"/>
      <c r="D66" s="1"/>
      <c r="E66" s="1"/>
      <c r="F66" s="12" t="s">
        <v>24</v>
      </c>
      <c r="G66" s="12"/>
      <c r="H66" s="22" t="e">
        <f>IF(#REF!="",0,IF(#REF!="Very low",1,IF(#REF!="Low",2,IF(#REF!="Medium",3,IF(#REF!="High",4,F48)))))</f>
        <v>#REF!</v>
      </c>
      <c r="I66" s="22" t="e">
        <f>IF(#REF!="",0,IF(#REF!="Very low",1,IF(#REF!="Low",2,IF(#REF!="Medium",3,IF(#REF!="High",4,G48)))))</f>
        <v>#REF!</v>
      </c>
      <c r="J66" s="29" t="e">
        <f>IF(H66*I66=0,"",IF(H66*I66&gt;0.5,H66*I66))</f>
        <v>#REF!</v>
      </c>
      <c r="K66" s="1" t="e">
        <f>IF(J66="","",IF(J66&lt;5, "Low",IF(J66&lt;11,"Medium",IF(J66&gt;11,"High"))))</f>
        <v>#REF!</v>
      </c>
    </row>
    <row r="67" spans="1:11" hidden="1" x14ac:dyDescent="0.25">
      <c r="A67" s="9"/>
      <c r="B67" s="1"/>
      <c r="C67" s="1"/>
      <c r="D67" s="1"/>
      <c r="E67" s="1"/>
      <c r="F67" s="12" t="s">
        <v>25</v>
      </c>
      <c r="G67" s="12"/>
      <c r="H67" s="22">
        <f>IF(F48="",0,IF(F48="Very low",1,IF(F48="Low",2,IF(F48="Medium",3,IF(F48="High",4,#REF!)))))</f>
        <v>2</v>
      </c>
      <c r="I67" s="22">
        <f>IF(G48="",0,IF(G48="Very low",1,IF(G48="Low",2,IF(G48="Medium",3,IF(G48="High",4,#REF!)))))</f>
        <v>2</v>
      </c>
      <c r="J67" s="29">
        <f t="shared" ref="J67:J85" si="0">IF(H67*I67=0,"",IF(H67*I67&gt;0.5,H67*I67))</f>
        <v>4</v>
      </c>
      <c r="K67" s="1" t="str">
        <f t="shared" ref="K67:K85" si="1">IF(J67="","",IF(J67&lt;5, "Low",IF(J67&lt;11,"Medium",IF(J67&gt;11,"High"))))</f>
        <v>Low</v>
      </c>
    </row>
    <row r="68" spans="1:11" hidden="1" x14ac:dyDescent="0.25">
      <c r="A68" s="9"/>
      <c r="B68" s="1"/>
      <c r="C68" s="1"/>
      <c r="D68" s="1"/>
      <c r="E68" s="1"/>
      <c r="F68" s="12" t="s">
        <v>26</v>
      </c>
      <c r="G68" s="12"/>
      <c r="H68" s="22" t="e">
        <f>IF(#REF!="",0,IF(#REF!="Very low",1,IF(#REF!="Low",2,IF(#REF!="Medium",3,IF(#REF!="High",4,F34)))))</f>
        <v>#REF!</v>
      </c>
      <c r="I68" s="22" t="e">
        <f>IF(#REF!="",0,IF(#REF!="Very low",1,IF(#REF!="Low",2,IF(#REF!="Medium",3,IF(#REF!="High",4,G34)))))</f>
        <v>#REF!</v>
      </c>
      <c r="J68" s="29" t="e">
        <f t="shared" si="0"/>
        <v>#REF!</v>
      </c>
      <c r="K68" s="1" t="e">
        <f t="shared" si="1"/>
        <v>#REF!</v>
      </c>
    </row>
    <row r="69" spans="1:11" hidden="1" x14ac:dyDescent="0.25">
      <c r="A69" s="9"/>
      <c r="B69" s="1"/>
      <c r="C69" s="1"/>
      <c r="D69" s="1"/>
      <c r="E69" s="1"/>
      <c r="F69" s="12" t="s">
        <v>27</v>
      </c>
      <c r="G69" s="12"/>
      <c r="H69" s="22">
        <f>IF(F34="",0,IF(F34="Very low",1,IF(F34="Low",2,IF(F34="Medium",3,IF(F34="High",4,F35)))))</f>
        <v>4</v>
      </c>
      <c r="I69" s="22">
        <f>IF(G34="",0,IF(G34="Very low",1,IF(G34="Low",2,IF(G34="Medium",3,IF(G34="High",4,G35)))))</f>
        <v>3</v>
      </c>
      <c r="J69" s="29">
        <f t="shared" si="0"/>
        <v>12</v>
      </c>
      <c r="K69" s="1" t="str">
        <f t="shared" si="1"/>
        <v>High</v>
      </c>
    </row>
    <row r="70" spans="1:11" hidden="1" x14ac:dyDescent="0.25">
      <c r="A70" s="9"/>
      <c r="B70" s="1"/>
      <c r="C70" s="1"/>
      <c r="D70" s="1"/>
      <c r="E70" s="1"/>
      <c r="F70" s="12"/>
      <c r="G70" s="12"/>
      <c r="H70" s="22">
        <f>IF(F35="",0,IF(F35="Very low",1,IF(F35="Low",2,IF(F35="Medium",3,IF(F35="High",4,#REF!)))))</f>
        <v>4</v>
      </c>
      <c r="I70" s="22">
        <f>IF(G35="",0,IF(G35="Very low",1,IF(G35="Low",2,IF(G35="Medium",3,IF(G35="High",4,#REF!)))))</f>
        <v>2</v>
      </c>
      <c r="J70" s="29">
        <f t="shared" si="0"/>
        <v>8</v>
      </c>
      <c r="K70" s="1" t="str">
        <f t="shared" si="1"/>
        <v>Medium</v>
      </c>
    </row>
    <row r="71" spans="1:11" hidden="1" x14ac:dyDescent="0.25">
      <c r="A71" s="9"/>
      <c r="B71" s="1"/>
      <c r="C71" s="1"/>
      <c r="D71" s="1"/>
      <c r="E71" s="1"/>
      <c r="F71" s="12"/>
      <c r="G71" s="12"/>
      <c r="H71" s="22" t="e">
        <f>IF(#REF!="",0,IF(#REF!="Very low",1,IF(#REF!="Low",2,IF(#REF!="Medium",3,IF(#REF!="High",4,F37)))))</f>
        <v>#REF!</v>
      </c>
      <c r="I71" s="22" t="e">
        <f>IF(#REF!="",0,IF(#REF!="Very low",1,IF(#REF!="Low",2,IF(#REF!="Medium",3,IF(#REF!="High",4,G37)))))</f>
        <v>#REF!</v>
      </c>
      <c r="J71" s="29" t="e">
        <f t="shared" si="0"/>
        <v>#REF!</v>
      </c>
      <c r="K71" s="1" t="e">
        <f t="shared" si="1"/>
        <v>#REF!</v>
      </c>
    </row>
    <row r="72" spans="1:11" hidden="1" x14ac:dyDescent="0.25">
      <c r="A72" s="9"/>
      <c r="B72" s="1"/>
      <c r="C72" s="1"/>
      <c r="D72" s="1"/>
      <c r="E72" s="1"/>
      <c r="F72" s="12"/>
      <c r="G72" s="12"/>
      <c r="H72" s="22">
        <f>IF(F37="",0,IF(F37="Very low",1,IF(F37="Low",2,IF(F37="Medium",3,IF(F37="High",4,F38)))))</f>
        <v>3</v>
      </c>
      <c r="I72" s="22">
        <f>IF(G37="",0,IF(G37="Very low",1,IF(G37="Low",2,IF(G37="Medium",3,IF(G37="High",4,G38)))))</f>
        <v>3</v>
      </c>
      <c r="J72" s="29">
        <f t="shared" si="0"/>
        <v>9</v>
      </c>
      <c r="K72" s="1" t="str">
        <f t="shared" si="1"/>
        <v>Medium</v>
      </c>
    </row>
    <row r="73" spans="1:11" hidden="1" x14ac:dyDescent="0.25">
      <c r="A73" s="9"/>
      <c r="B73" s="1"/>
      <c r="C73" s="1"/>
      <c r="D73" s="1"/>
      <c r="E73" s="1"/>
      <c r="F73" s="12"/>
      <c r="G73" s="12"/>
      <c r="H73" s="22">
        <f>IF(F38="",0,IF(F38="Very low",1,IF(F38="Low",2,IF(F38="Medium",3,IF(F38="High",4,#REF!)))))</f>
        <v>2</v>
      </c>
      <c r="I73" s="22">
        <f>IF(G38="",0,IF(G38="Very low",1,IF(G38="Low",2,IF(G38="Medium",3,IF(G38="High",4,#REF!)))))</f>
        <v>2</v>
      </c>
      <c r="J73" s="29">
        <f t="shared" si="0"/>
        <v>4</v>
      </c>
      <c r="K73" s="1" t="str">
        <f t="shared" si="1"/>
        <v>Low</v>
      </c>
    </row>
    <row r="74" spans="1:11" hidden="1" x14ac:dyDescent="0.25">
      <c r="A74" s="9"/>
      <c r="B74" s="1"/>
      <c r="C74" s="12" t="s">
        <v>24</v>
      </c>
      <c r="D74" s="12" t="s">
        <v>25</v>
      </c>
      <c r="E74" s="12" t="s">
        <v>26</v>
      </c>
      <c r="F74" s="12" t="s">
        <v>27</v>
      </c>
      <c r="G74" s="12"/>
      <c r="H74" s="22" t="e">
        <f>IF(#REF!="",0,IF(#REF!="Very low",1,IF(#REF!="Low",2,IF(#REF!="Medium",3,IF(#REF!="High",4,#REF!)))))</f>
        <v>#REF!</v>
      </c>
      <c r="I74" s="22" t="e">
        <f>IF(#REF!="",0,IF(#REF!="Very low",1,IF(#REF!="Low",2,IF(#REF!="Medium",3,IF(#REF!="High",4,#REF!)))))</f>
        <v>#REF!</v>
      </c>
      <c r="J74" s="29" t="e">
        <f t="shared" si="0"/>
        <v>#REF!</v>
      </c>
      <c r="K74" s="1" t="e">
        <f t="shared" si="1"/>
        <v>#REF!</v>
      </c>
    </row>
    <row r="75" spans="1:11" hidden="1" x14ac:dyDescent="0.25">
      <c r="A75" s="9"/>
      <c r="B75" s="12" t="s">
        <v>24</v>
      </c>
      <c r="C75" s="27">
        <v>1</v>
      </c>
      <c r="D75" s="27">
        <v>2</v>
      </c>
      <c r="E75" s="28">
        <v>3</v>
      </c>
      <c r="F75" s="27">
        <v>4</v>
      </c>
      <c r="G75" s="12"/>
      <c r="H75" s="22" t="e">
        <f>IF(#REF!="",0,IF(#REF!="Very low",1,IF(#REF!="Low",2,IF(#REF!="Medium",3,IF(#REF!="High",4,F40)))))</f>
        <v>#REF!</v>
      </c>
      <c r="I75" s="22" t="e">
        <f>IF(#REF!="",0,IF(#REF!="Very low",1,IF(#REF!="Low",2,IF(#REF!="Medium",3,IF(#REF!="High",4,G40)))))</f>
        <v>#REF!</v>
      </c>
      <c r="J75" s="29" t="e">
        <f t="shared" si="0"/>
        <v>#REF!</v>
      </c>
      <c r="K75" s="1" t="e">
        <f t="shared" si="1"/>
        <v>#REF!</v>
      </c>
    </row>
    <row r="76" spans="1:11" hidden="1" x14ac:dyDescent="0.25">
      <c r="A76" s="9"/>
      <c r="B76" s="12" t="s">
        <v>25</v>
      </c>
      <c r="C76" s="27">
        <v>2</v>
      </c>
      <c r="D76" s="27">
        <v>4</v>
      </c>
      <c r="E76" s="26">
        <v>6</v>
      </c>
      <c r="F76" s="25">
        <v>8</v>
      </c>
      <c r="G76" s="12"/>
      <c r="H76" s="22">
        <f>IF(F40="",0,IF(F40="Very low",1,IF(F40="Low",2,IF(F40="Medium",3,IF(F40="High",4,#REF!)))))</f>
        <v>2</v>
      </c>
      <c r="I76" s="22">
        <f>IF(G40="",0,IF(G40="Very low",1,IF(G40="Low",2,IF(G40="Medium",3,IF(G40="High",4,#REF!)))))</f>
        <v>3</v>
      </c>
      <c r="J76" s="29">
        <f t="shared" si="0"/>
        <v>6</v>
      </c>
      <c r="K76" s="1" t="str">
        <f t="shared" si="1"/>
        <v>Medium</v>
      </c>
    </row>
    <row r="77" spans="1:11" hidden="1" x14ac:dyDescent="0.25">
      <c r="A77" s="9"/>
      <c r="B77" s="12" t="s">
        <v>26</v>
      </c>
      <c r="C77" s="27">
        <v>3</v>
      </c>
      <c r="D77" s="25">
        <v>6</v>
      </c>
      <c r="E77" s="26">
        <v>9</v>
      </c>
      <c r="F77" s="23">
        <v>12</v>
      </c>
      <c r="G77" s="12"/>
      <c r="H77" s="22" t="e">
        <f>IF(#REF!="",0,IF(#REF!="Very low",1,IF(#REF!="Low",2,IF(#REF!="Medium",3,IF(#REF!="High",4,#REF!)))))</f>
        <v>#REF!</v>
      </c>
      <c r="I77" s="22" t="e">
        <f>IF(#REF!="",0,IF(#REF!="Very low",1,IF(#REF!="Low",2,IF(#REF!="Medium",3,IF(#REF!="High",4,#REF!)))))</f>
        <v>#REF!</v>
      </c>
      <c r="J77" s="29" t="e">
        <f t="shared" si="0"/>
        <v>#REF!</v>
      </c>
      <c r="K77" s="1" t="e">
        <f t="shared" si="1"/>
        <v>#REF!</v>
      </c>
    </row>
    <row r="78" spans="1:11" hidden="1" x14ac:dyDescent="0.25">
      <c r="A78" s="9"/>
      <c r="B78" s="12" t="s">
        <v>27</v>
      </c>
      <c r="C78" s="27">
        <v>4</v>
      </c>
      <c r="D78" s="25">
        <v>8</v>
      </c>
      <c r="E78" s="24">
        <v>12</v>
      </c>
      <c r="F78" s="23">
        <v>16</v>
      </c>
      <c r="G78" s="12"/>
      <c r="H78" s="22" t="e">
        <f>IF(#REF!="",0,IF(#REF!="Very low",1,IF(#REF!="Low",2,IF(#REF!="Medium",3,IF(#REF!="High",4,#REF!)))))</f>
        <v>#REF!</v>
      </c>
      <c r="I78" s="22" t="e">
        <f>IF(#REF!="",0,IF(#REF!="Very low",1,IF(#REF!="Low",2,IF(#REF!="Medium",3,IF(#REF!="High",4,#REF!)))))</f>
        <v>#REF!</v>
      </c>
      <c r="J78" s="29" t="e">
        <f t="shared" si="0"/>
        <v>#REF!</v>
      </c>
      <c r="K78" s="1" t="e">
        <f t="shared" si="1"/>
        <v>#REF!</v>
      </c>
    </row>
    <row r="79" spans="1:11" hidden="1" x14ac:dyDescent="0.25">
      <c r="A79" s="9"/>
      <c r="B79" s="12"/>
      <c r="C79" s="12"/>
      <c r="D79" s="12"/>
      <c r="F79" s="12"/>
      <c r="G79" s="12"/>
      <c r="H79" s="22" t="e">
        <f>IF(#REF!="",0,IF(#REF!="Very low",1,IF(#REF!="Low",2,IF(#REF!="Medium",3,IF(#REF!="High",4,#REF!)))))</f>
        <v>#REF!</v>
      </c>
      <c r="I79" s="22" t="e">
        <f>IF(#REF!="",0,IF(#REF!="Very low",1,IF(#REF!="Low",2,IF(#REF!="Medium",3,IF(#REF!="High",4,#REF!)))))</f>
        <v>#REF!</v>
      </c>
      <c r="J79" s="29" t="e">
        <f t="shared" si="0"/>
        <v>#REF!</v>
      </c>
      <c r="K79" s="1" t="e">
        <f t="shared" si="1"/>
        <v>#REF!</v>
      </c>
    </row>
    <row r="80" spans="1:11" hidden="1" x14ac:dyDescent="0.25">
      <c r="A80" s="9"/>
      <c r="B80" s="1"/>
      <c r="C80" s="1"/>
      <c r="D80" s="1"/>
      <c r="E80" s="1"/>
      <c r="F80" s="12"/>
      <c r="G80" s="12"/>
      <c r="H80" s="22" t="e">
        <f>IF(#REF!="",0,IF(#REF!="Very low",1,IF(#REF!="Low",2,IF(#REF!="Medium",3,IF(#REF!="High",4,#REF!)))))</f>
        <v>#REF!</v>
      </c>
      <c r="I80" s="22" t="e">
        <f>IF(#REF!="",0,IF(#REF!="Very low",1,IF(#REF!="Low",2,IF(#REF!="Medium",3,IF(#REF!="High",4,#REF!)))))</f>
        <v>#REF!</v>
      </c>
      <c r="J80" s="29" t="e">
        <f t="shared" si="0"/>
        <v>#REF!</v>
      </c>
      <c r="K80" s="1" t="e">
        <f t="shared" si="1"/>
        <v>#REF!</v>
      </c>
    </row>
    <row r="81" spans="1:11" hidden="1" x14ac:dyDescent="0.25">
      <c r="A81" s="9"/>
      <c r="B81" s="1"/>
      <c r="C81" s="1"/>
      <c r="D81" s="1"/>
      <c r="E81" s="1"/>
      <c r="F81" s="12"/>
      <c r="G81" s="12"/>
      <c r="H81" s="22" t="e">
        <f>IF(#REF!="",0,IF(#REF!="Very low",1,IF(#REF!="Low",2,IF(#REF!="Medium",3,IF(#REF!="High",4,#REF!)))))</f>
        <v>#REF!</v>
      </c>
      <c r="I81" s="22" t="e">
        <f>IF(#REF!="",0,IF(#REF!="Very low",1,IF(#REF!="Low",2,IF(#REF!="Medium",3,IF(#REF!="High",4,#REF!)))))</f>
        <v>#REF!</v>
      </c>
      <c r="J81" s="29" t="e">
        <f t="shared" si="0"/>
        <v>#REF!</v>
      </c>
      <c r="K81" s="1" t="e">
        <f t="shared" si="1"/>
        <v>#REF!</v>
      </c>
    </row>
    <row r="82" spans="1:11" hidden="1" x14ac:dyDescent="0.25">
      <c r="A82" s="9"/>
      <c r="B82" s="1"/>
      <c r="C82" s="1"/>
      <c r="D82" s="1"/>
      <c r="E82" s="1"/>
      <c r="F82" s="12"/>
      <c r="G82" s="12"/>
      <c r="H82" s="22" t="e">
        <f>IF(#REF!="",0,IF(#REF!="Very low",1,IF(#REF!="Low",2,IF(#REF!="Medium",3,IF(#REF!="High",4,#REF!)))))</f>
        <v>#REF!</v>
      </c>
      <c r="I82" s="22" t="e">
        <f>IF(#REF!="",0,IF(#REF!="Very low",1,IF(#REF!="Low",2,IF(#REF!="Medium",3,IF(#REF!="High",4,#REF!)))))</f>
        <v>#REF!</v>
      </c>
      <c r="J82" s="29" t="e">
        <f t="shared" si="0"/>
        <v>#REF!</v>
      </c>
      <c r="K82" s="1" t="e">
        <f t="shared" si="1"/>
        <v>#REF!</v>
      </c>
    </row>
    <row r="83" spans="1:11" hidden="1" x14ac:dyDescent="0.25">
      <c r="A83" s="9"/>
      <c r="B83" s="1"/>
      <c r="C83" s="1"/>
      <c r="D83" s="1"/>
      <c r="E83" s="1"/>
      <c r="F83" s="12"/>
      <c r="G83" s="12"/>
      <c r="H83" s="22" t="e">
        <f>IF(#REF!="",0,IF(#REF!="Very low",1,IF(#REF!="Low",2,IF(#REF!="Medium",3,IF(#REF!="High",4,#REF!)))))</f>
        <v>#REF!</v>
      </c>
      <c r="I83" s="22" t="e">
        <f>IF(#REF!="",0,IF(#REF!="Very low",1,IF(#REF!="Low",2,IF(#REF!="Medium",3,IF(#REF!="High",4,#REF!)))))</f>
        <v>#REF!</v>
      </c>
      <c r="J83" s="29" t="e">
        <f t="shared" si="0"/>
        <v>#REF!</v>
      </c>
      <c r="K83" s="1" t="e">
        <f t="shared" si="1"/>
        <v>#REF!</v>
      </c>
    </row>
    <row r="84" spans="1:11" hidden="1" x14ac:dyDescent="0.25">
      <c r="A84" s="9"/>
      <c r="B84" s="1"/>
      <c r="C84" s="1"/>
      <c r="D84" s="1"/>
      <c r="E84" s="1"/>
      <c r="F84" s="12"/>
      <c r="G84" s="12"/>
      <c r="H84" s="22" t="e">
        <f>IF(#REF!="",0,IF(#REF!="Very low",1,IF(#REF!="Low",2,IF(#REF!="Medium",3,IF(#REF!="High",4,#REF!)))))</f>
        <v>#REF!</v>
      </c>
      <c r="I84" s="22" t="e">
        <f>IF(#REF!="",0,IF(#REF!="Very low",1,IF(#REF!="Low",2,IF(#REF!="Medium",3,IF(#REF!="High",4,#REF!)))))</f>
        <v>#REF!</v>
      </c>
      <c r="J84" s="29" t="e">
        <f t="shared" si="0"/>
        <v>#REF!</v>
      </c>
      <c r="K84" s="1" t="e">
        <f t="shared" si="1"/>
        <v>#REF!</v>
      </c>
    </row>
    <row r="85" spans="1:11" hidden="1" x14ac:dyDescent="0.25">
      <c r="A85" s="9"/>
      <c r="B85" s="1"/>
      <c r="C85" s="1"/>
      <c r="D85" s="1"/>
      <c r="E85" s="1"/>
      <c r="F85" s="12"/>
      <c r="G85" s="12"/>
      <c r="H85" s="22" t="e">
        <f>IF(#REF!="",0,IF(#REF!="Very low",1,IF(#REF!="Low",2,IF(#REF!="Medium",3,IF(#REF!="High",4,F52)))))</f>
        <v>#REF!</v>
      </c>
      <c r="I85" s="22" t="e">
        <f>IF(#REF!="",0,IF(#REF!="Very low",1,IF(#REF!="Low",2,IF(#REF!="Medium",3,IF(#REF!="High",4,G52)))))</f>
        <v>#REF!</v>
      </c>
      <c r="J85" s="29" t="e">
        <f t="shared" si="0"/>
        <v>#REF!</v>
      </c>
      <c r="K85" s="1" t="e">
        <f t="shared" si="1"/>
        <v>#REF!</v>
      </c>
    </row>
    <row r="86" spans="1:11" hidden="1" x14ac:dyDescent="0.25">
      <c r="A86" s="9"/>
      <c r="B86" s="1"/>
      <c r="C86" s="1"/>
      <c r="D86" s="1"/>
      <c r="E86" s="1"/>
      <c r="F86" s="12"/>
      <c r="G86" s="12"/>
      <c r="H86" s="12"/>
      <c r="I86" s="12"/>
      <c r="J86" s="1"/>
      <c r="K86" s="1"/>
    </row>
    <row r="87" spans="1:11" hidden="1" x14ac:dyDescent="0.25">
      <c r="A87" s="1"/>
      <c r="B87" s="1"/>
      <c r="C87" s="1"/>
      <c r="D87" s="1"/>
      <c r="E87" s="1"/>
      <c r="F87" s="12"/>
      <c r="G87" s="12"/>
      <c r="H87" s="12"/>
      <c r="I87" s="12"/>
      <c r="J87" s="1"/>
      <c r="K87" s="1"/>
    </row>
    <row r="88" spans="1:11" hidden="1" x14ac:dyDescent="0.25">
      <c r="A88" s="1"/>
      <c r="B88" s="1"/>
      <c r="C88" s="1"/>
      <c r="D88" s="1"/>
      <c r="E88" s="1"/>
      <c r="F88" s="12"/>
      <c r="G88" s="12"/>
      <c r="H88" s="12"/>
      <c r="I88" s="12"/>
      <c r="J88" s="1"/>
      <c r="K88" s="1"/>
    </row>
    <row r="89" spans="1:11" hidden="1" x14ac:dyDescent="0.25">
      <c r="A89" s="1"/>
      <c r="B89" s="1"/>
      <c r="C89" s="1"/>
      <c r="D89" s="1"/>
      <c r="E89" s="1"/>
      <c r="F89" s="12"/>
      <c r="G89" s="12"/>
      <c r="H89" s="12"/>
      <c r="I89" s="12"/>
      <c r="J89" s="1"/>
      <c r="K89" s="1"/>
    </row>
    <row r="123" ht="13.5" customHeight="1" x14ac:dyDescent="0.25"/>
  </sheetData>
  <sheetProtection selectLockedCells="1"/>
  <mergeCells count="5">
    <mergeCell ref="F12:J12"/>
    <mergeCell ref="F4:J4"/>
    <mergeCell ref="F6:J6"/>
    <mergeCell ref="F8:J8"/>
    <mergeCell ref="F10:J10"/>
  </mergeCells>
  <phoneticPr fontId="0" type="noConversion"/>
  <dataValidations count="2">
    <dataValidation type="list" allowBlank="1" showInputMessage="1" showErrorMessage="1" sqref="F34:G40 F42:G51" xr:uid="{00000000-0002-0000-0000-000000000000}">
      <formula1>$F$66:$F$70</formula1>
    </dataValidation>
    <dataValidation type="list" allowBlank="1" showInputMessage="1" showErrorMessage="1" sqref="F41:G41" xr:uid="{00000000-0002-0000-0000-000001000000}">
      <formula1>$F$65:$F$70</formula1>
    </dataValidation>
  </dataValidations>
  <pageMargins left="0.74803149606299213" right="0.74803149606299213" top="0.98425196850393704" bottom="0.98425196850393704" header="0.51181102362204722" footer="0.51181102362204722"/>
  <pageSetup paperSize="8" orientation="landscape" r:id="rId1"/>
  <headerFooter alignWithMargins="0">
    <oddHeader>&amp;CGeneric Risk Assessment SR2008No11GRA v4.0</oddHeader>
    <oddFooter>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REGU-632-383</_dlc_DocId>
    <_dlc_DocIdUrl xmlns="9be56660-2c31-41ef-bc00-23e72f632f2a">
      <Url>https://cyfoethnaturiolcymru.sharepoint.com/teams/Regulatory/wasters/wain/_layouts/15/DocIdRedir.aspx?ID=REGU-632-383</Url>
      <Description>REGU-632-383</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3C8C73-C271-4801-B8B2-6B8E13BB02F9}">
  <ds:schemaRefs>
    <ds:schemaRef ds:uri="http://schemas.microsoft.com/sharepoint/events"/>
  </ds:schemaRefs>
</ds:datastoreItem>
</file>

<file path=customXml/itemProps2.xml><?xml version="1.0" encoding="utf-8"?>
<ds:datastoreItem xmlns:ds="http://schemas.openxmlformats.org/officeDocument/2006/customXml" ds:itemID="{7556C147-095E-4FB9-9B78-86EDBFB605A5}">
  <ds:schemaRefs>
    <ds:schemaRef ds:uri="Microsoft.SharePoint.Taxonomy.ContentTypeSync"/>
  </ds:schemaRefs>
</ds:datastoreItem>
</file>

<file path=customXml/itemProps3.xml><?xml version="1.0" encoding="utf-8"?>
<ds:datastoreItem xmlns:ds="http://schemas.openxmlformats.org/officeDocument/2006/customXml" ds:itemID="{82F8FAC2-3A38-4428-94CC-BD03FBE83B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78C131-CF66-4C01-9F3B-DED23F1D9010}">
  <ds:schemaRefs>
    <ds:schemaRef ds:uri="http://schemas.microsoft.com/office/2006/metadata/properties"/>
    <ds:schemaRef ds:uri="http://schemas.microsoft.com/office/infopath/2007/PartnerControls"/>
    <ds:schemaRef ds:uri="9be56660-2c31-41ef-bc00-23e72f632f2a"/>
  </ds:schemaRefs>
</ds:datastoreItem>
</file>

<file path=customXml/itemProps5.xml><?xml version="1.0" encoding="utf-8"?>
<ds:datastoreItem xmlns:ds="http://schemas.openxmlformats.org/officeDocument/2006/customXml" ds:itemID="{A3E1AFEE-EDD6-4E9C-9726-2023DD518C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2008-03-13T16:07:31Z</cp:lastPrinted>
  <dcterms:created xsi:type="dcterms:W3CDTF">2005-05-04T08:30:35Z</dcterms:created>
  <dcterms:modified xsi:type="dcterms:W3CDTF">2023-04-29T21:29:13Z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-832766666</vt:i4>
  </property>
  <property fmtid="{D5CDD505-2E9C-101B-9397-08002B2CF9AE}" pid="3" name="_NewReviewCycle">
    <vt:lpwstr/>
  </property>
  <property fmtid="{D5CDD505-2E9C-101B-9397-08002B2CF9AE}" pid="4" name="_EmailSubject">
    <vt:lpwstr>Action: Standard permitting work stream for EPP </vt:lpwstr>
  </property>
  <property fmtid="{D5CDD505-2E9C-101B-9397-08002B2CF9AE}" pid="5" name="_AuthorEmail">
    <vt:lpwstr>mark.harvey@environment-agency.gov.uk</vt:lpwstr>
  </property>
  <property fmtid="{D5CDD505-2E9C-101B-9397-08002B2CF9AE}" pid="6" name="_AuthorEmailDisplayName">
    <vt:lpwstr>Harvey, Mark</vt:lpwstr>
  </property>
  <property fmtid="{D5CDD505-2E9C-101B-9397-08002B2CF9AE}" pid="7" name="_ReviewingToolsShownOnce">
    <vt:lpwstr/>
  </property>
  <property fmtid="{D5CDD505-2E9C-101B-9397-08002B2CF9AE}" pid="8" name="ContentTypeId">
    <vt:lpwstr>0x01010067EB80C5FE939D4A9B3D8BA62129B7F501005C2964981E94FD45B2F5886F38D3CF02</vt:lpwstr>
  </property>
  <property fmtid="{D5CDD505-2E9C-101B-9397-08002B2CF9AE}" pid="9" name="_dlc_DocIdItemGuid">
    <vt:lpwstr>6f5c0fec-32c2-41ee-9f3b-8d71b0b4af14</vt:lpwstr>
  </property>
</Properties>
</file>